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2AF70ECC-B6A8-4278-AE0F-B72D92C68D4C}" xr6:coauthVersionLast="46" xr6:coauthVersionMax="46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'!$A$2:$BL$59</definedName>
    <definedName name="_xlnm._FilterDatabase" localSheetId="1" hidden="1">'GAS 5Kg '!$A$3:$BL$61</definedName>
    <definedName name="_xlnm._FilterDatabase" localSheetId="2" hidden="1">Sheet1!$B$2:$C$38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2" i="3" l="1"/>
  <c r="BM42" i="3"/>
  <c r="BN41" i="3"/>
  <c r="BM41" i="3"/>
  <c r="BN40" i="3"/>
  <c r="BM40" i="3"/>
  <c r="BN39" i="3"/>
  <c r="BM39" i="3"/>
  <c r="BN38" i="3"/>
  <c r="BM38" i="3"/>
  <c r="BN37" i="3"/>
  <c r="BM37" i="3"/>
  <c r="BN36" i="3"/>
  <c r="BM36" i="3"/>
  <c r="BN35" i="3"/>
  <c r="BM35" i="3"/>
  <c r="BN34" i="3"/>
  <c r="BM34" i="3"/>
  <c r="BN33" i="3"/>
  <c r="BM33" i="3"/>
  <c r="BN32" i="3"/>
  <c r="BM32" i="3"/>
  <c r="BN31" i="3"/>
  <c r="BM31" i="3"/>
  <c r="BN30" i="3"/>
  <c r="BM30" i="3"/>
  <c r="BN29" i="3"/>
  <c r="BM29" i="3"/>
  <c r="BN28" i="3"/>
  <c r="BM28" i="3"/>
  <c r="BN27" i="3"/>
  <c r="BM27" i="3"/>
  <c r="BN26" i="3"/>
  <c r="BM26" i="3"/>
  <c r="BN25" i="3"/>
  <c r="BM25" i="3"/>
  <c r="BN24" i="3"/>
  <c r="BM24" i="3"/>
  <c r="BN23" i="3"/>
  <c r="BM23" i="3"/>
  <c r="BN22" i="3"/>
  <c r="BM22" i="3"/>
  <c r="BN21" i="3"/>
  <c r="BM21" i="3"/>
  <c r="BN20" i="3"/>
  <c r="BM20" i="3"/>
  <c r="BN19" i="3"/>
  <c r="BM19" i="3"/>
  <c r="BN18" i="3"/>
  <c r="BM18" i="3"/>
  <c r="BN17" i="3"/>
  <c r="BM17" i="3"/>
  <c r="BN16" i="3"/>
  <c r="BM16" i="3"/>
  <c r="BN15" i="3"/>
  <c r="BM15" i="3"/>
  <c r="BN14" i="3"/>
  <c r="BM14" i="3"/>
  <c r="BN13" i="3"/>
  <c r="BM13" i="3"/>
  <c r="BN12" i="3"/>
  <c r="BM12" i="3"/>
  <c r="BN11" i="3"/>
  <c r="BM11" i="3"/>
  <c r="BN10" i="3"/>
  <c r="BM10" i="3"/>
  <c r="BN9" i="3"/>
  <c r="BM9" i="3"/>
  <c r="BN8" i="3"/>
  <c r="BM8" i="3"/>
  <c r="BN7" i="3"/>
  <c r="BM7" i="3"/>
  <c r="BN6" i="3"/>
  <c r="BM6" i="3"/>
  <c r="BN5" i="3"/>
  <c r="BM5" i="3"/>
  <c r="BN42" i="1"/>
  <c r="BM42" i="1"/>
  <c r="BN41" i="1"/>
  <c r="BM41" i="1"/>
  <c r="BN40" i="1"/>
  <c r="BM40" i="1"/>
  <c r="BN39" i="1"/>
  <c r="BM39" i="1"/>
  <c r="BN38" i="1"/>
  <c r="BM38" i="1"/>
  <c r="BN37" i="1"/>
  <c r="BM37" i="1"/>
  <c r="BN36" i="1"/>
  <c r="BM36" i="1"/>
  <c r="BN35" i="1"/>
  <c r="BM35" i="1"/>
  <c r="BN34" i="1"/>
  <c r="BM34" i="1"/>
  <c r="BN33" i="1"/>
  <c r="BM33" i="1"/>
  <c r="BN32" i="1"/>
  <c r="BM32" i="1"/>
  <c r="BN31" i="1"/>
  <c r="BM31" i="1"/>
  <c r="BN30" i="1"/>
  <c r="BM30" i="1"/>
  <c r="BN29" i="1"/>
  <c r="BM29" i="1"/>
  <c r="BN28" i="1"/>
  <c r="BM28" i="1"/>
  <c r="BN27" i="1"/>
  <c r="BM27" i="1"/>
  <c r="BN26" i="1"/>
  <c r="BM26" i="1"/>
  <c r="BN25" i="1"/>
  <c r="BM25" i="1"/>
  <c r="BN24" i="1"/>
  <c r="BM24" i="1"/>
  <c r="BN23" i="1"/>
  <c r="BM23" i="1"/>
  <c r="BN22" i="1"/>
  <c r="BM22" i="1"/>
  <c r="BN21" i="1"/>
  <c r="BM21" i="1"/>
  <c r="BN20" i="1"/>
  <c r="BM20" i="1"/>
  <c r="BN19" i="1"/>
  <c r="BM19" i="1"/>
  <c r="BN18" i="1"/>
  <c r="BM18" i="1"/>
  <c r="BN17" i="1"/>
  <c r="BM17" i="1"/>
  <c r="BN16" i="1"/>
  <c r="BM16" i="1"/>
  <c r="BN15" i="1"/>
  <c r="BM15" i="1"/>
  <c r="BN14" i="1"/>
  <c r="BM14" i="1"/>
  <c r="BN13" i="1"/>
  <c r="BM13" i="1"/>
  <c r="BN12" i="1"/>
  <c r="BM12" i="1"/>
  <c r="BN11" i="1"/>
  <c r="BM11" i="1"/>
  <c r="BN10" i="1"/>
  <c r="BM10" i="1"/>
  <c r="BN9" i="1"/>
  <c r="BM9" i="1"/>
  <c r="BN8" i="1"/>
  <c r="BM8" i="1"/>
  <c r="BN7" i="1"/>
  <c r="BM7" i="1"/>
  <c r="BN6" i="1"/>
  <c r="BM6" i="1"/>
  <c r="BN5" i="1"/>
  <c r="BM5" i="1"/>
  <c r="BL42" i="1"/>
  <c r="BL42" i="3"/>
  <c r="BK42" i="1" l="1"/>
  <c r="BL43" i="1" s="1"/>
  <c r="BK42" i="3"/>
  <c r="BL43" i="3" s="1"/>
  <c r="BJ42" i="3"/>
  <c r="BJ42" i="1"/>
  <c r="BI42" i="1"/>
  <c r="BK43" i="3" l="1"/>
  <c r="BK43" i="1"/>
  <c r="BJ43" i="1"/>
  <c r="BI42" i="3"/>
  <c r="BJ43" i="3" s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AZ42" i="3"/>
  <c r="AY42" i="3"/>
  <c r="BK44" i="3" s="1"/>
  <c r="AY42" i="1"/>
  <c r="BK44" i="1" s="1"/>
  <c r="AX42" i="1"/>
  <c r="BJ44" i="1" s="1"/>
  <c r="BA43" i="3" l="1"/>
  <c r="BL44" i="3"/>
  <c r="BA43" i="1"/>
  <c r="BL44" i="1"/>
  <c r="AZ43" i="1"/>
  <c r="AZ43" i="3"/>
  <c r="AY43" i="1"/>
  <c r="AX42" i="3"/>
  <c r="AY43" i="3" l="1"/>
  <c r="BJ44" i="3"/>
  <c r="AW42" i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<sst xmlns="http://schemas.openxmlformats.org/spreadsheetml/2006/main" count="181" uniqueCount="51">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</sst>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2" fontId="28" fillId="0" borderId="0" xfId="4" applyNumberFormat="1" applyFont="1" applyFill="1" applyBorder="1" applyAlignment="1">
      <alignment horizontal="right" wrapText="1"/>
    </xf>
    <xf numFmtId="2" fontId="18" fillId="0" borderId="2" xfId="0" applyNumberFormat="1" applyFont="1" applyBorder="1"/>
    <xf numFmtId="0" fontId="18" fillId="0" borderId="2" xfId="0" applyFont="1" applyBorder="1"/>
    <xf numFmtId="0" fontId="1" fillId="0" borderId="0" xfId="1" applyFont="1" applyFill="1" applyBorder="1" applyAlignment="1">
      <alignment horizontal="left" wrapText="1"/>
    </xf>
    <xf numFmtId="0" fontId="30" fillId="0" borderId="4" xfId="0" applyFont="1" applyBorder="1"/>
    <xf numFmtId="0" fontId="31" fillId="4" borderId="4" xfId="0" applyFont="1" applyFill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2" fillId="4" borderId="0" xfId="0" applyNumberFormat="1" applyFont="1" applyFill="1" applyAlignment="1">
      <alignment horizontal="right" vertical="center"/>
    </xf>
    <xf numFmtId="165" fontId="32" fillId="4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72"/>
  <sheetViews>
    <sheetView topLeftCell="A30" workbookViewId="0">
      <pane xSplit="1" topLeftCell="BH1" activePane="topRight" state="frozen"/>
      <selection activeCell="AX47" sqref="AX47"/>
      <selection pane="topRight" activeCell="BM1" sqref="BM1:BN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5" max="66" width="29" style="110" customWidth="1"/>
  </cols>
  <sheetData>
    <row r="2" spans="1:66" ht="15" customHeight="1" x14ac:dyDescent="0.35">
      <c r="C2" s="5" t="s">
        <v>43</v>
      </c>
      <c r="BM2" s="104"/>
      <c r="BN2" s="104"/>
    </row>
    <row r="3" spans="1:66" ht="15" customHeight="1" x14ac:dyDescent="0.35">
      <c r="C3" s="5" t="s">
        <v>47</v>
      </c>
      <c r="BM3" s="105" t="s">
        <v>49</v>
      </c>
      <c r="BN3" s="105" t="s">
        <v>50</v>
      </c>
    </row>
    <row r="4" spans="1:66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42">
        <v>44166</v>
      </c>
      <c r="BK4" s="42">
        <v>44197</v>
      </c>
      <c r="BL4" s="42">
        <v>44228</v>
      </c>
      <c r="BM4" s="105"/>
      <c r="BN4" s="105"/>
    </row>
    <row r="5" spans="1:66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99">
        <v>4098</v>
      </c>
      <c r="BJ5" s="92">
        <v>4136.363636363636</v>
      </c>
      <c r="BK5" s="97">
        <v>4146.1538461538503</v>
      </c>
      <c r="BL5" s="98">
        <v>4650</v>
      </c>
      <c r="BM5" s="106">
        <f>(BL5-AZ5)/AZ5*100</f>
        <v>7.6388888888888893</v>
      </c>
      <c r="BN5" s="106">
        <f>(BL5-BK5)/BK5*100</f>
        <v>12.152133580704898</v>
      </c>
    </row>
    <row r="6" spans="1:66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99">
        <v>3933.3333333333335</v>
      </c>
      <c r="BJ6" s="92">
        <v>3954.537612951518</v>
      </c>
      <c r="BK6" s="97">
        <v>4020</v>
      </c>
      <c r="BL6" s="98">
        <v>4660</v>
      </c>
      <c r="BM6" s="106">
        <f t="shared" ref="BM6:BM42" si="0">(BL6-AZ6)/AZ6*100</f>
        <v>15.920398009950249</v>
      </c>
      <c r="BN6" s="106">
        <f t="shared" ref="BN6:BN42" si="1">(BL6-BK6)/BK6*100</f>
        <v>15.920398009950249</v>
      </c>
    </row>
    <row r="7" spans="1:66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99">
        <v>4066.3920806576316</v>
      </c>
      <c r="BJ7" s="92">
        <v>4000</v>
      </c>
      <c r="BK7" s="97">
        <v>4062.2037367506018</v>
      </c>
      <c r="BL7" s="98">
        <v>4156.3318157160002</v>
      </c>
      <c r="BM7" s="106">
        <f t="shared" si="0"/>
        <v>2.9995244753612247</v>
      </c>
      <c r="BN7" s="106">
        <f t="shared" si="1"/>
        <v>2.3171678494070891</v>
      </c>
    </row>
    <row r="8" spans="1:66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99">
        <v>4587.6000000000004</v>
      </c>
      <c r="BJ8" s="92">
        <v>4614.4858518998963</v>
      </c>
      <c r="BK8" s="97">
        <v>4614.4858518998963</v>
      </c>
      <c r="BL8" s="98">
        <v>4626.666666666667</v>
      </c>
      <c r="BM8" s="106">
        <f t="shared" si="0"/>
        <v>-0.70731235819665772</v>
      </c>
      <c r="BN8" s="106">
        <f t="shared" si="1"/>
        <v>0.26396905652567054</v>
      </c>
    </row>
    <row r="9" spans="1:66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99">
        <v>4499.5217220093473</v>
      </c>
      <c r="BJ9" s="92">
        <v>4027.2727272727275</v>
      </c>
      <c r="BK9" s="97">
        <v>4124.9122514396304</v>
      </c>
      <c r="BL9" s="98">
        <v>4425.6566256126935</v>
      </c>
      <c r="BM9" s="106">
        <f t="shared" si="0"/>
        <v>-1.8453370392767292</v>
      </c>
      <c r="BN9" s="106">
        <f t="shared" si="1"/>
        <v>7.2909278025999376</v>
      </c>
    </row>
    <row r="10" spans="1:66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92">
        <v>4454.2644604779152</v>
      </c>
      <c r="BK10" s="97">
        <v>4500</v>
      </c>
      <c r="BL10" s="98">
        <v>4682.5</v>
      </c>
      <c r="BM10" s="106">
        <f t="shared" si="0"/>
        <v>4.525879188053068</v>
      </c>
      <c r="BN10" s="106">
        <f t="shared" si="1"/>
        <v>4.0555555555555554</v>
      </c>
    </row>
    <row r="11" spans="1:66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99">
        <v>4558.3333333333303</v>
      </c>
      <c r="BJ11" s="92">
        <v>4494.4444444444443</v>
      </c>
      <c r="BK11" s="97">
        <v>4379.1666666666697</v>
      </c>
      <c r="BL11" s="98">
        <v>4416.666666666667</v>
      </c>
      <c r="BM11" s="106">
        <f t="shared" si="0"/>
        <v>-3.8808390440089018</v>
      </c>
      <c r="BN11" s="106">
        <f t="shared" si="1"/>
        <v>0.85632730732629303</v>
      </c>
    </row>
    <row r="12" spans="1:66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99">
        <v>4300</v>
      </c>
      <c r="BJ12" s="92">
        <v>4466.666666666667</v>
      </c>
      <c r="BK12" s="97">
        <v>4382.5</v>
      </c>
      <c r="BL12" s="98">
        <v>4585.7142857142899</v>
      </c>
      <c r="BM12" s="106">
        <f t="shared" si="0"/>
        <v>1.9047619047619972</v>
      </c>
      <c r="BN12" s="106">
        <f t="shared" si="1"/>
        <v>4.6369489039199063</v>
      </c>
    </row>
    <row r="13" spans="1:66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99">
        <v>4185.7142857142853</v>
      </c>
      <c r="BJ13" s="92">
        <v>4185.7142857142853</v>
      </c>
      <c r="BK13" s="97">
        <v>4185.7142857142853</v>
      </c>
      <c r="BL13" s="98">
        <v>4223.4761402901804</v>
      </c>
      <c r="BM13" s="106">
        <f t="shared" si="0"/>
        <v>-0.45786003121371843</v>
      </c>
      <c r="BN13" s="106">
        <f t="shared" si="1"/>
        <v>0.90216034822957547</v>
      </c>
    </row>
    <row r="14" spans="1:66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99">
        <v>4505.7692307692305</v>
      </c>
      <c r="BJ14" s="92">
        <v>4800</v>
      </c>
      <c r="BK14" s="97">
        <v>4791.666666666667</v>
      </c>
      <c r="BL14" s="98">
        <v>4853.5714285714284</v>
      </c>
      <c r="BM14" s="106">
        <f t="shared" si="0"/>
        <v>3.5704759364401908</v>
      </c>
      <c r="BN14" s="106">
        <f t="shared" si="1"/>
        <v>1.2919254658385002</v>
      </c>
    </row>
    <row r="15" spans="1:66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99">
        <v>4476.666666666667</v>
      </c>
      <c r="BJ15" s="92">
        <v>4838.4615384615381</v>
      </c>
      <c r="BK15" s="97">
        <v>4490.3846153846198</v>
      </c>
      <c r="BL15" s="98">
        <v>4522.3999999999996</v>
      </c>
      <c r="BM15" s="106">
        <f t="shared" si="0"/>
        <v>1.8029437229437131</v>
      </c>
      <c r="BN15" s="106">
        <f t="shared" si="1"/>
        <v>0.71297644539603866</v>
      </c>
    </row>
    <row r="16" spans="1:66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99">
        <v>4000.6666666666702</v>
      </c>
      <c r="BJ16" s="92">
        <v>3951.2</v>
      </c>
      <c r="BK16" s="97">
        <v>4008.981254299003</v>
      </c>
      <c r="BL16" s="98">
        <v>4206.9585634606001</v>
      </c>
      <c r="BM16" s="106">
        <f t="shared" si="0"/>
        <v>2.6087454502585388</v>
      </c>
      <c r="BN16" s="106">
        <f t="shared" si="1"/>
        <v>4.9383445968797561</v>
      </c>
    </row>
    <row r="17" spans="1:66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99">
        <v>4075.7142857142899</v>
      </c>
      <c r="BJ17" s="92">
        <v>4415.3846153846152</v>
      </c>
      <c r="BK17" s="97">
        <v>4314.2857142857147</v>
      </c>
      <c r="BL17" s="98">
        <v>4598.86077342717</v>
      </c>
      <c r="BM17" s="106">
        <f t="shared" si="0"/>
        <v>12.969915409755384</v>
      </c>
      <c r="BN17" s="106">
        <f t="shared" si="1"/>
        <v>6.5961106423516132</v>
      </c>
    </row>
    <row r="18" spans="1:66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99">
        <v>4017.8571428571399</v>
      </c>
      <c r="BJ18" s="92">
        <v>4351.333333333333</v>
      </c>
      <c r="BK18" s="97">
        <v>4371.6666666666697</v>
      </c>
      <c r="BL18" s="98">
        <v>4536.363636363636</v>
      </c>
      <c r="BM18" s="106">
        <f t="shared" si="0"/>
        <v>6.7772242468822022</v>
      </c>
      <c r="BN18" s="106">
        <f t="shared" si="1"/>
        <v>3.7673725435829102</v>
      </c>
    </row>
    <row r="19" spans="1:66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99">
        <v>3944.5</v>
      </c>
      <c r="BJ19" s="92">
        <v>4189.5</v>
      </c>
      <c r="BK19" s="97">
        <v>4280</v>
      </c>
      <c r="BL19" s="98">
        <v>4516.666666666667</v>
      </c>
      <c r="BM19" s="106">
        <f t="shared" si="0"/>
        <v>10.364487884341282</v>
      </c>
      <c r="BN19" s="106">
        <f t="shared" si="1"/>
        <v>5.5295950155763309</v>
      </c>
    </row>
    <row r="20" spans="1:66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99">
        <v>4433.3333333333303</v>
      </c>
      <c r="BJ20" s="92">
        <v>4395.7081038473152</v>
      </c>
      <c r="BK20" s="97">
        <v>4416.6666666666697</v>
      </c>
      <c r="BL20" s="98">
        <v>4560.3333333333303</v>
      </c>
      <c r="BM20" s="106">
        <f t="shared" si="0"/>
        <v>3.8632612117758924</v>
      </c>
      <c r="BN20" s="106">
        <f t="shared" si="1"/>
        <v>3.252830188679106</v>
      </c>
    </row>
    <row r="21" spans="1:66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99">
        <v>3871.875</v>
      </c>
      <c r="BJ21" s="92">
        <v>4078.125</v>
      </c>
      <c r="BK21" s="97">
        <v>3976.92047307761</v>
      </c>
      <c r="BL21" s="98">
        <v>4088.8888888888</v>
      </c>
      <c r="BM21" s="106">
        <f t="shared" si="0"/>
        <v>1.6973357513378129</v>
      </c>
      <c r="BN21" s="106">
        <f t="shared" si="1"/>
        <v>2.8154552390267247</v>
      </c>
    </row>
    <row r="22" spans="1:66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99">
        <v>3870</v>
      </c>
      <c r="BJ22" s="92">
        <v>4073.9732783596555</v>
      </c>
      <c r="BK22" s="97">
        <v>4073.9732783596555</v>
      </c>
      <c r="BL22" s="98">
        <v>4258.8427332839001</v>
      </c>
      <c r="BM22" s="106">
        <f t="shared" si="0"/>
        <v>3.0365177407395256</v>
      </c>
      <c r="BN22" s="106">
        <f t="shared" si="1"/>
        <v>4.5378170717575346</v>
      </c>
    </row>
    <row r="23" spans="1:66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99">
        <v>3896.6666666666702</v>
      </c>
      <c r="BJ23" s="92">
        <v>3191.6666666666665</v>
      </c>
      <c r="BK23" s="97">
        <v>3291.1912672737899</v>
      </c>
      <c r="BL23" s="98">
        <v>3858.3333333333335</v>
      </c>
      <c r="BM23" s="106">
        <f t="shared" si="0"/>
        <v>0.92800199302442365</v>
      </c>
      <c r="BN23" s="106">
        <f t="shared" si="1"/>
        <v>17.232121137989267</v>
      </c>
    </row>
    <row r="24" spans="1:66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99">
        <v>3497</v>
      </c>
      <c r="BJ24" s="92">
        <v>3858.3333333333335</v>
      </c>
      <c r="BK24" s="97">
        <v>4015.625</v>
      </c>
      <c r="BL24" s="98">
        <v>4228.9314088661504</v>
      </c>
      <c r="BM24" s="106">
        <f t="shared" si="0"/>
        <v>14.553446741295275</v>
      </c>
      <c r="BN24" s="106">
        <f t="shared" si="1"/>
        <v>5.3119105709858454</v>
      </c>
    </row>
    <row r="25" spans="1:66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99">
        <v>3800</v>
      </c>
      <c r="BJ25" s="92">
        <v>3822.529834558286</v>
      </c>
      <c r="BK25" s="97">
        <v>3877.7777777777778</v>
      </c>
      <c r="BL25" s="98">
        <v>3988.98936832248</v>
      </c>
      <c r="BM25" s="106">
        <f t="shared" si="0"/>
        <v>5.1463424928495556</v>
      </c>
      <c r="BN25" s="106">
        <f t="shared" si="1"/>
        <v>2.8679206730725491</v>
      </c>
    </row>
    <row r="26" spans="1:66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99">
        <v>4000</v>
      </c>
      <c r="BJ26" s="92">
        <v>4171.4285714285716</v>
      </c>
      <c r="BK26" s="97">
        <v>4000</v>
      </c>
      <c r="BL26" s="98">
        <v>4032.2704113590976</v>
      </c>
      <c r="BM26" s="106">
        <f t="shared" si="0"/>
        <v>-0.72559484165647625</v>
      </c>
      <c r="BN26" s="106">
        <f t="shared" si="1"/>
        <v>0.80676028397743937</v>
      </c>
    </row>
    <row r="27" spans="1:66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99">
        <v>4017.8571428571427</v>
      </c>
      <c r="BJ27" s="92">
        <v>4035</v>
      </c>
      <c r="BK27" s="97">
        <v>4392.8571428571431</v>
      </c>
      <c r="BL27" s="98">
        <v>4467.3012510305598</v>
      </c>
      <c r="BM27" s="106">
        <f t="shared" si="0"/>
        <v>6.1645014735598158</v>
      </c>
      <c r="BN27" s="106">
        <f t="shared" si="1"/>
        <v>1.694662625085908</v>
      </c>
    </row>
    <row r="28" spans="1:66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99">
        <v>4000.5</v>
      </c>
      <c r="BJ28" s="92">
        <v>4134.5</v>
      </c>
      <c r="BK28" s="97">
        <v>4200</v>
      </c>
      <c r="BL28" s="98">
        <v>4220.588235294118</v>
      </c>
      <c r="BM28" s="106">
        <f t="shared" si="0"/>
        <v>5.8649317749146892</v>
      </c>
      <c r="BN28" s="106">
        <f t="shared" si="1"/>
        <v>0.49019607843138147</v>
      </c>
    </row>
    <row r="29" spans="1:66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99">
        <v>3682</v>
      </c>
      <c r="BJ29" s="92">
        <v>4014.705882352941</v>
      </c>
      <c r="BK29" s="97">
        <v>4130.9523809523807</v>
      </c>
      <c r="BL29" s="98">
        <v>4360.5845139251196</v>
      </c>
      <c r="BM29" s="106">
        <f t="shared" si="0"/>
        <v>12.515082068021874</v>
      </c>
      <c r="BN29" s="106">
        <f t="shared" si="1"/>
        <v>5.5588182045273964</v>
      </c>
    </row>
    <row r="30" spans="1:66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99">
        <v>4125</v>
      </c>
      <c r="BJ30" s="92">
        <v>4312.5</v>
      </c>
      <c r="BK30" s="97">
        <v>4325</v>
      </c>
      <c r="BL30" s="98">
        <v>4417.9505336053599</v>
      </c>
      <c r="BM30" s="106">
        <f t="shared" si="0"/>
        <v>0.98172648240822513</v>
      </c>
      <c r="BN30" s="106">
        <f t="shared" si="1"/>
        <v>2.1491452856730602</v>
      </c>
    </row>
    <row r="31" spans="1:66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99">
        <v>4025</v>
      </c>
      <c r="BJ31" s="92">
        <v>3500</v>
      </c>
      <c r="BK31" s="97">
        <v>3675</v>
      </c>
      <c r="BL31" s="98">
        <v>4008.3606097713055</v>
      </c>
      <c r="BM31" s="106">
        <f t="shared" si="0"/>
        <v>-1.7839912033930039</v>
      </c>
      <c r="BN31" s="106">
        <f t="shared" si="1"/>
        <v>9.0710370005797394</v>
      </c>
    </row>
    <row r="32" spans="1:66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99">
        <v>3994.4444444444443</v>
      </c>
      <c r="BJ32" s="92">
        <v>4183.333333333333</v>
      </c>
      <c r="BK32" s="97">
        <v>4332.5</v>
      </c>
      <c r="BL32" s="98">
        <v>4538.4615384615381</v>
      </c>
      <c r="BM32" s="106">
        <f t="shared" si="0"/>
        <v>8.8100636500338805</v>
      </c>
      <c r="BN32" s="106">
        <f t="shared" si="1"/>
        <v>4.7538727861866841</v>
      </c>
    </row>
    <row r="33" spans="1:66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99">
        <v>3914.5833333333298</v>
      </c>
      <c r="BJ33" s="92">
        <v>3740.3846153846152</v>
      </c>
      <c r="BK33" s="97">
        <v>3824.9458661457002</v>
      </c>
      <c r="BL33" s="98">
        <v>3998.5519415958179</v>
      </c>
      <c r="BM33" s="106">
        <f t="shared" si="0"/>
        <v>-2.1989666998062831</v>
      </c>
      <c r="BN33" s="106">
        <f t="shared" si="1"/>
        <v>4.5387851626003828</v>
      </c>
    </row>
    <row r="34" spans="1:66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99">
        <v>3787.7777777777801</v>
      </c>
      <c r="BJ34" s="92">
        <v>4140.3846153846152</v>
      </c>
      <c r="BK34" s="97">
        <v>4220.909090909091</v>
      </c>
      <c r="BL34" s="98">
        <v>4454.8672723339996</v>
      </c>
      <c r="BM34" s="106">
        <f t="shared" si="0"/>
        <v>13.111864336605416</v>
      </c>
      <c r="BN34" s="106">
        <f t="shared" si="1"/>
        <v>5.5428386725694478</v>
      </c>
    </row>
    <row r="35" spans="1:66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99">
        <v>3553.125</v>
      </c>
      <c r="BJ35" s="92">
        <v>3828.5714285714284</v>
      </c>
      <c r="BK35" s="97">
        <v>3742.3568342975659</v>
      </c>
      <c r="BL35" s="98">
        <v>4034.3103486813702</v>
      </c>
      <c r="BM35" s="106">
        <f t="shared" si="0"/>
        <v>6.3568935542122302</v>
      </c>
      <c r="BN35" s="106">
        <f t="shared" si="1"/>
        <v>7.8013275406593738</v>
      </c>
    </row>
    <row r="36" spans="1:66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99">
        <v>4200</v>
      </c>
      <c r="BJ36" s="92">
        <v>4500</v>
      </c>
      <c r="BK36" s="97">
        <v>4500</v>
      </c>
      <c r="BL36" s="98">
        <v>4594.6313512957304</v>
      </c>
      <c r="BM36" s="106">
        <f t="shared" si="0"/>
        <v>5.623709225189204</v>
      </c>
      <c r="BN36" s="106">
        <f t="shared" si="1"/>
        <v>2.1029189176828975</v>
      </c>
    </row>
    <row r="37" spans="1:66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99">
        <v>4304.4444444444398</v>
      </c>
      <c r="BJ37" s="92">
        <v>4475</v>
      </c>
      <c r="BK37" s="97">
        <v>4371.1111111111104</v>
      </c>
      <c r="BL37" s="98">
        <v>4524.1225439679101</v>
      </c>
      <c r="BM37" s="106">
        <f t="shared" si="0"/>
        <v>6.7756194817601072</v>
      </c>
      <c r="BN37" s="106">
        <f t="shared" si="1"/>
        <v>3.5005157491387844</v>
      </c>
    </row>
    <row r="38" spans="1:66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99">
        <v>4130</v>
      </c>
      <c r="BJ38" s="92">
        <v>4800</v>
      </c>
      <c r="BK38" s="97">
        <v>4753.4193157182799</v>
      </c>
      <c r="BL38" s="98">
        <v>4884.0371330570297</v>
      </c>
      <c r="BM38" s="106">
        <f t="shared" si="0"/>
        <v>12.286915450337636</v>
      </c>
      <c r="BN38" s="106">
        <f t="shared" si="1"/>
        <v>2.7478707150204857</v>
      </c>
    </row>
    <row r="39" spans="1:66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99">
        <v>4361.5010123832708</v>
      </c>
      <c r="BJ39" s="92">
        <v>4000</v>
      </c>
      <c r="BK39" s="97">
        <v>4100</v>
      </c>
      <c r="BL39" s="98">
        <v>4313.333468548456</v>
      </c>
      <c r="BM39" s="106">
        <f t="shared" si="0"/>
        <v>-1.5220669281174419</v>
      </c>
      <c r="BN39" s="106">
        <f t="shared" si="1"/>
        <v>5.2032553304501477</v>
      </c>
    </row>
    <row r="40" spans="1:66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99">
        <v>4102.5902595148409</v>
      </c>
      <c r="BJ40" s="92">
        <v>4110.0708626291525</v>
      </c>
      <c r="BK40" s="97">
        <v>4110.0708626291525</v>
      </c>
      <c r="BL40" s="98">
        <v>4200</v>
      </c>
      <c r="BM40" s="106">
        <f t="shared" si="0"/>
        <v>2.1092733079137234</v>
      </c>
      <c r="BN40" s="106">
        <f t="shared" si="1"/>
        <v>2.1880191455706703</v>
      </c>
    </row>
    <row r="41" spans="1:66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99">
        <v>3814.4444444444398</v>
      </c>
      <c r="BJ41" s="92">
        <v>3462.5</v>
      </c>
      <c r="BK41" s="97">
        <v>3565.82537728031</v>
      </c>
      <c r="BL41" s="11">
        <v>3754.251589965133</v>
      </c>
      <c r="BM41" s="106">
        <f t="shared" si="0"/>
        <v>-1.6476987925843474</v>
      </c>
      <c r="BN41" s="106">
        <f t="shared" si="1"/>
        <v>5.2842243449548141</v>
      </c>
    </row>
    <row r="42" spans="1:66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 t="shared" ref="BG42:BL42" si="4">AVERAGE(BG5:BG41)</f>
        <v>4110.9200293366457</v>
      </c>
      <c r="BH42" s="4">
        <f t="shared" si="4"/>
        <v>4078.6543949397683</v>
      </c>
      <c r="BI42" s="4">
        <f t="shared" si="4"/>
        <v>4082.9725192694482</v>
      </c>
      <c r="BJ42" s="4">
        <f t="shared" si="4"/>
        <v>4154.2795864546079</v>
      </c>
      <c r="BK42" s="4">
        <f t="shared" si="4"/>
        <v>4177.5465946211862</v>
      </c>
      <c r="BL42" s="4">
        <f t="shared" si="4"/>
        <v>4363.5074345426092</v>
      </c>
      <c r="BM42" s="107">
        <f t="shared" si="0"/>
        <v>4.375949951705949</v>
      </c>
      <c r="BN42" s="107">
        <f t="shared" si="1"/>
        <v>4.4514366437194859</v>
      </c>
    </row>
    <row r="43" spans="1:66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5">O42/N42*100-100</f>
        <v>35.281695529087301</v>
      </c>
      <c r="P43" s="82">
        <f t="shared" si="5"/>
        <v>-2.94645741585677</v>
      </c>
      <c r="Q43" s="82">
        <f t="shared" si="5"/>
        <v>-7.9013363739982196</v>
      </c>
      <c r="R43" s="82">
        <f t="shared" si="5"/>
        <v>-1.8941383086342256</v>
      </c>
      <c r="S43" s="82">
        <f t="shared" si="5"/>
        <v>2.6429727979020043</v>
      </c>
      <c r="T43" s="82">
        <f t="shared" si="5"/>
        <v>-9.7414641366363526</v>
      </c>
      <c r="U43" s="82">
        <f t="shared" si="5"/>
        <v>-2.2512906858512878</v>
      </c>
      <c r="V43" s="82">
        <f t="shared" si="5"/>
        <v>-7.5743385535984373</v>
      </c>
      <c r="W43" s="82">
        <f t="shared" si="5"/>
        <v>-2.6005721490926135</v>
      </c>
      <c r="X43" s="82">
        <f t="shared" si="5"/>
        <v>15.832300885633515</v>
      </c>
      <c r="Y43" s="82">
        <f t="shared" si="5"/>
        <v>-0.4131161008485833</v>
      </c>
      <c r="Z43" s="82">
        <f t="shared" si="5"/>
        <v>-6.1550409625677531</v>
      </c>
      <c r="AA43" s="82">
        <f t="shared" si="5"/>
        <v>1.5289240030700739</v>
      </c>
      <c r="AB43" s="82">
        <f t="shared" si="5"/>
        <v>0.12411759164257319</v>
      </c>
      <c r="AC43" s="82">
        <f t="shared" si="5"/>
        <v>-1.8354752306132838</v>
      </c>
      <c r="AD43" s="82">
        <f t="shared" si="5"/>
        <v>0.35773768218980706</v>
      </c>
      <c r="AE43" s="4">
        <f t="shared" si="5"/>
        <v>0.69736394951833347</v>
      </c>
      <c r="AF43" s="82">
        <f t="shared" si="5"/>
        <v>-0.45980549708112051</v>
      </c>
      <c r="AG43" s="82">
        <f t="shared" si="5"/>
        <v>-0.80867385197139185</v>
      </c>
      <c r="AH43" s="82">
        <f t="shared" si="5"/>
        <v>2.8774418961956769</v>
      </c>
      <c r="AI43" s="82">
        <f t="shared" si="5"/>
        <v>0.22254392555669256</v>
      </c>
      <c r="AJ43" s="82">
        <f t="shared" si="5"/>
        <v>1.5994888419003956</v>
      </c>
      <c r="AK43" s="82">
        <f t="shared" si="5"/>
        <v>-4.5866805570809674</v>
      </c>
      <c r="AL43" s="82">
        <f t="shared" si="5"/>
        <v>2.1158457919493259</v>
      </c>
      <c r="AM43" s="82">
        <f t="shared" si="5"/>
        <v>-1.2502516664897598</v>
      </c>
      <c r="AN43" s="82">
        <f t="shared" si="5"/>
        <v>-0.77025429417901137</v>
      </c>
      <c r="AO43" s="82">
        <f t="shared" ref="AO43:BE43" si="6">AO42/AN42*100-100</f>
        <v>0.34328992847014206</v>
      </c>
      <c r="AP43" s="82">
        <f t="shared" si="6"/>
        <v>-0.13072610470592849</v>
      </c>
      <c r="AQ43" s="82">
        <f t="shared" si="6"/>
        <v>-0.78673348655692621</v>
      </c>
      <c r="AR43" s="82">
        <f t="shared" si="6"/>
        <v>0.13252591764016586</v>
      </c>
      <c r="AS43" s="82">
        <f t="shared" si="6"/>
        <v>-0.2305238625659598</v>
      </c>
      <c r="AT43" s="82">
        <f t="shared" si="6"/>
        <v>0.16103482947791292</v>
      </c>
      <c r="AU43" s="82">
        <f t="shared" si="6"/>
        <v>-2.3414557915575784</v>
      </c>
      <c r="AV43" s="82">
        <f t="shared" si="6"/>
        <v>-0.46985641182234872</v>
      </c>
      <c r="AW43" s="82">
        <f t="shared" si="6"/>
        <v>0.39778334967923001</v>
      </c>
      <c r="AX43" s="82">
        <f t="shared" si="6"/>
        <v>1.3355974447830476</v>
      </c>
      <c r="AY43" s="82">
        <f t="shared" si="6"/>
        <v>9.6925643445104015E-2</v>
      </c>
      <c r="AZ43" s="82">
        <f t="shared" si="6"/>
        <v>7.7658327423506535E-3</v>
      </c>
      <c r="BA43" s="82">
        <f t="shared" si="6"/>
        <v>1.5702386409486735E-2</v>
      </c>
      <c r="BB43" s="82">
        <f t="shared" si="6"/>
        <v>-0.47071619806042975</v>
      </c>
      <c r="BC43" s="82">
        <f t="shared" si="6"/>
        <v>-0.59284223269396819</v>
      </c>
      <c r="BD43" s="82">
        <f t="shared" si="6"/>
        <v>5.5849388729072302E-2</v>
      </c>
      <c r="BE43" s="82">
        <f t="shared" si="6"/>
        <v>-0.29869728212725022</v>
      </c>
      <c r="BF43" s="82">
        <f t="shared" ref="BF43:BJ43" si="7">BF42/BE42*100-100</f>
        <v>0.24180452828028365</v>
      </c>
      <c r="BG43" s="82">
        <f t="shared" si="7"/>
        <v>-0.62552843759779364</v>
      </c>
      <c r="BH43" s="82">
        <f t="shared" si="7"/>
        <v>-0.78487623613743551</v>
      </c>
      <c r="BI43" s="82">
        <f t="shared" si="7"/>
        <v>0.10587129752981639</v>
      </c>
      <c r="BJ43" s="82">
        <f t="shared" si="7"/>
        <v>1.746449843799553</v>
      </c>
      <c r="BK43" s="82">
        <f>BK42/BJ42*100-100</f>
        <v>0.56007323730551661</v>
      </c>
      <c r="BL43" s="82">
        <f>BL42/BK42*100-100</f>
        <v>4.4514366437195036</v>
      </c>
      <c r="BM43" s="108"/>
      <c r="BN43" s="108"/>
    </row>
    <row r="44" spans="1:66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8">O42/C42*100-100</f>
        <v>49.822425775418168</v>
      </c>
      <c r="P44" s="82">
        <f t="shared" si="8"/>
        <v>45.486480145675785</v>
      </c>
      <c r="Q44" s="82">
        <f t="shared" si="8"/>
        <v>33.270751090861324</v>
      </c>
      <c r="R44" s="82">
        <f t="shared" si="8"/>
        <v>28.933530527671593</v>
      </c>
      <c r="S44" s="82">
        <f t="shared" si="8"/>
        <v>33.113198353772702</v>
      </c>
      <c r="T44" s="82">
        <f t="shared" si="8"/>
        <v>9.3741604148085855</v>
      </c>
      <c r="U44" s="82">
        <f t="shared" si="8"/>
        <v>0.36169526670197172</v>
      </c>
      <c r="V44" s="82">
        <f t="shared" si="8"/>
        <v>1.6278125642854775</v>
      </c>
      <c r="W44" s="82">
        <f t="shared" si="8"/>
        <v>-3.3986334460088017</v>
      </c>
      <c r="X44" s="82">
        <f t="shared" si="8"/>
        <v>2.8403765066565114</v>
      </c>
      <c r="Y44" s="82">
        <f t="shared" si="8"/>
        <v>13.102637979219622</v>
      </c>
      <c r="Z44" s="82">
        <f t="shared" si="8"/>
        <v>4.6933271190966224</v>
      </c>
      <c r="AA44" s="82">
        <f t="shared" si="8"/>
        <v>-21.427649090797644</v>
      </c>
      <c r="AB44" s="82">
        <f t="shared" si="8"/>
        <v>-18.941781078580618</v>
      </c>
      <c r="AC44" s="82">
        <f t="shared" si="8"/>
        <v>-13.603072772191993</v>
      </c>
      <c r="AD44" s="82">
        <f t="shared" si="8"/>
        <v>-11.619958177904778</v>
      </c>
      <c r="AE44" s="82">
        <f t="shared" si="8"/>
        <v>-13.295211599570095</v>
      </c>
      <c r="AF44" s="82">
        <f t="shared" si="8"/>
        <v>-4.3789995133698909</v>
      </c>
      <c r="AG44" s="82">
        <f t="shared" si="8"/>
        <v>-2.967784307129989</v>
      </c>
      <c r="AH44" s="82">
        <f t="shared" si="8"/>
        <v>8.0049195838458331</v>
      </c>
      <c r="AI44" s="82">
        <f t="shared" si="8"/>
        <v>11.135435145858153</v>
      </c>
      <c r="AJ44" s="82">
        <f t="shared" si="8"/>
        <v>-2.5202528421690005</v>
      </c>
      <c r="AK44" s="82">
        <f t="shared" si="8"/>
        <v>-6.6055097757269863</v>
      </c>
      <c r="AL44" s="82">
        <f t="shared" si="8"/>
        <v>1.6256755757706856</v>
      </c>
      <c r="AM44" s="82">
        <f t="shared" si="8"/>
        <v>-1.1561484978718397</v>
      </c>
      <c r="AN44" s="82">
        <f t="shared" si="8"/>
        <v>-2.039084237993734</v>
      </c>
      <c r="AO44" s="82">
        <f t="shared" ref="AO44:BE44" si="9">AO42/AC42*100-100</f>
        <v>0.13516181184532172</v>
      </c>
      <c r="AP44" s="82">
        <f t="shared" si="9"/>
        <v>-0.35221864799450486</v>
      </c>
      <c r="AQ44" s="82">
        <f t="shared" si="9"/>
        <v>-1.8208471305557623</v>
      </c>
      <c r="AR44" s="82">
        <f t="shared" si="9"/>
        <v>-1.2366148331837508</v>
      </c>
      <c r="AS44" s="82">
        <f t="shared" si="9"/>
        <v>-0.66095915536143934</v>
      </c>
      <c r="AT44" s="82">
        <f t="shared" si="9"/>
        <v>-3.2839372113634226</v>
      </c>
      <c r="AU44" s="82">
        <f t="shared" si="9"/>
        <v>-5.758230398479725</v>
      </c>
      <c r="AV44" s="82">
        <f t="shared" si="9"/>
        <v>-7.6777160263140019</v>
      </c>
      <c r="AW44" s="82">
        <f t="shared" si="9"/>
        <v>-2.8547301482070822</v>
      </c>
      <c r="AX44" s="82">
        <f t="shared" si="9"/>
        <v>-3.5969992412067313</v>
      </c>
      <c r="AY44" s="82">
        <f t="shared" si="9"/>
        <v>-2.2818370516965558</v>
      </c>
      <c r="AZ44" s="82">
        <f t="shared" si="9"/>
        <v>-1.5156686311409544</v>
      </c>
      <c r="BA44" s="82">
        <f t="shared" si="9"/>
        <v>-1.8371872904116628</v>
      </c>
      <c r="BB44" s="82">
        <f t="shared" si="9"/>
        <v>-2.1713679903941596</v>
      </c>
      <c r="BC44" s="82">
        <f t="shared" si="9"/>
        <v>-1.9801827105357432</v>
      </c>
      <c r="BD44" s="82">
        <f t="shared" si="9"/>
        <v>-2.0552414318191694</v>
      </c>
      <c r="BE44" s="82">
        <f t="shared" si="9"/>
        <v>-2.1221680047371194</v>
      </c>
      <c r="BF44" s="82">
        <f t="shared" ref="BF44:BJ44" si="10">BF42/AT42*100-100</f>
        <v>-2.0432394770601832</v>
      </c>
      <c r="BG44" s="82">
        <f t="shared" si="10"/>
        <v>-0.3220722586769682</v>
      </c>
      <c r="BH44" s="82">
        <f t="shared" si="10"/>
        <v>-0.63755983011148487</v>
      </c>
      <c r="BI44" s="82">
        <f t="shared" si="10"/>
        <v>-0.9264615652777195</v>
      </c>
      <c r="BJ44" s="82">
        <f t="shared" si="10"/>
        <v>-0.5247803992181872</v>
      </c>
      <c r="BK44" s="82">
        <f>BK42/AY42*100-100</f>
        <v>-6.4509433744689204E-2</v>
      </c>
      <c r="BL44" s="82">
        <f>BL42/AZ42*100-100</f>
        <v>4.3759499517059623</v>
      </c>
      <c r="BM44" s="109"/>
      <c r="BN44" s="109"/>
    </row>
    <row r="46" spans="1:66" ht="15" customHeight="1" x14ac:dyDescent="0.25">
      <c r="A46" s="6" t="s">
        <v>40</v>
      </c>
      <c r="H46" s="1"/>
      <c r="I46" s="15"/>
      <c r="BM46" s="111"/>
      <c r="BN46" s="111"/>
    </row>
    <row r="47" spans="1:66" ht="15" customHeight="1" x14ac:dyDescent="0.25">
      <c r="A47" s="26" t="s">
        <v>32</v>
      </c>
      <c r="B47" s="98">
        <v>4884.04</v>
      </c>
      <c r="C47" s="26"/>
      <c r="W47" s="1"/>
      <c r="BM47"/>
      <c r="BN47"/>
    </row>
    <row r="48" spans="1:66" ht="15" customHeight="1" x14ac:dyDescent="0.25">
      <c r="A48" s="1" t="s">
        <v>9</v>
      </c>
      <c r="B48" s="98">
        <v>4853.5714285714284</v>
      </c>
      <c r="C48" s="26"/>
      <c r="W48" s="1"/>
      <c r="BM48"/>
      <c r="BN48"/>
    </row>
    <row r="49" spans="1:66" ht="15" customHeight="1" x14ac:dyDescent="0.25">
      <c r="A49" s="1" t="s">
        <v>5</v>
      </c>
      <c r="B49" s="98">
        <v>4500</v>
      </c>
      <c r="C49" s="1"/>
      <c r="W49" s="1"/>
      <c r="BM49"/>
      <c r="BN49"/>
    </row>
    <row r="50" spans="1:66" ht="15" customHeight="1" x14ac:dyDescent="0.25">
      <c r="C50" s="1"/>
      <c r="D50" s="1"/>
      <c r="E50" s="7"/>
      <c r="BM50"/>
      <c r="BN50"/>
    </row>
    <row r="51" spans="1:66" ht="15" customHeight="1" x14ac:dyDescent="0.25">
      <c r="A51" s="6" t="s">
        <v>41</v>
      </c>
      <c r="B51" s="11"/>
      <c r="BM51"/>
      <c r="BN51"/>
    </row>
    <row r="52" spans="1:66" ht="15" customHeight="1" x14ac:dyDescent="0.25">
      <c r="A52" s="103" t="s">
        <v>20</v>
      </c>
      <c r="B52" s="94">
        <v>3877.78</v>
      </c>
      <c r="C52" s="1"/>
      <c r="I52" s="1"/>
      <c r="BM52"/>
      <c r="BN52"/>
    </row>
    <row r="53" spans="1:66" ht="15" customHeight="1" x14ac:dyDescent="0.25">
      <c r="A53" s="1" t="s">
        <v>35</v>
      </c>
      <c r="B53" s="98">
        <v>3565.83</v>
      </c>
      <c r="C53" s="1"/>
      <c r="I53" s="1"/>
      <c r="BM53"/>
      <c r="BN53"/>
    </row>
    <row r="54" spans="1:66" ht="15" customHeight="1" x14ac:dyDescent="0.25">
      <c r="A54" s="1" t="s">
        <v>18</v>
      </c>
      <c r="B54" s="100">
        <v>3291.1</v>
      </c>
      <c r="C54" s="1"/>
      <c r="E54" s="7"/>
      <c r="I54" s="1"/>
      <c r="J54" s="22"/>
      <c r="BM54"/>
      <c r="BN54"/>
    </row>
    <row r="55" spans="1:66" ht="15" customHeight="1" x14ac:dyDescent="0.25">
      <c r="A55" s="1"/>
      <c r="D55" s="1"/>
      <c r="BM55"/>
      <c r="BN55"/>
    </row>
    <row r="56" spans="1:66" ht="15" customHeight="1" x14ac:dyDescent="0.25">
      <c r="BM56"/>
      <c r="BN56"/>
    </row>
    <row r="57" spans="1:66" ht="15" customHeight="1" x14ac:dyDescent="0.25">
      <c r="B57" s="11"/>
      <c r="BM57" s="112"/>
      <c r="BN57" s="112"/>
    </row>
    <row r="58" spans="1:66" ht="15" customHeight="1" x14ac:dyDescent="0.25">
      <c r="A58" s="1"/>
      <c r="B58" s="11"/>
      <c r="BM58" s="112"/>
      <c r="BN58" s="112"/>
    </row>
    <row r="59" spans="1:66" ht="15" customHeight="1" x14ac:dyDescent="0.25">
      <c r="A59" s="1"/>
      <c r="B59" s="11"/>
      <c r="BM59" s="112"/>
      <c r="BN59" s="112"/>
    </row>
    <row r="60" spans="1:66" ht="15" customHeight="1" x14ac:dyDescent="0.25">
      <c r="BM60" s="112"/>
      <c r="BN60" s="112"/>
    </row>
    <row r="61" spans="1:66" ht="15" customHeight="1" x14ac:dyDescent="0.25">
      <c r="BM61" s="112"/>
      <c r="BN61" s="112"/>
    </row>
    <row r="62" spans="1:66" ht="15" customHeight="1" x14ac:dyDescent="0.25">
      <c r="BM62" s="112"/>
      <c r="BN62" s="112"/>
    </row>
    <row r="63" spans="1:66" ht="15" customHeight="1" x14ac:dyDescent="0.25">
      <c r="BM63" s="112"/>
      <c r="BN63" s="112"/>
    </row>
    <row r="64" spans="1:66" ht="15" customHeight="1" x14ac:dyDescent="0.25">
      <c r="BM64" s="112"/>
      <c r="BN64" s="112"/>
    </row>
    <row r="65" spans="65:66" ht="15" customHeight="1" x14ac:dyDescent="0.25">
      <c r="BM65" s="112"/>
      <c r="BN65" s="112"/>
    </row>
    <row r="66" spans="65:66" ht="15" customHeight="1" x14ac:dyDescent="0.25">
      <c r="BM66" s="112"/>
      <c r="BN66" s="112"/>
    </row>
    <row r="67" spans="65:66" ht="15" customHeight="1" x14ac:dyDescent="0.25">
      <c r="BM67" s="112"/>
      <c r="BN67" s="112"/>
    </row>
    <row r="68" spans="65:66" ht="15" customHeight="1" x14ac:dyDescent="0.25">
      <c r="BM68" s="112"/>
      <c r="BN68" s="112"/>
    </row>
    <row r="69" spans="65:66" ht="15" customHeight="1" x14ac:dyDescent="0.25">
      <c r="BM69" s="112"/>
      <c r="BN69" s="112"/>
    </row>
    <row r="70" spans="65:66" ht="15" customHeight="1" x14ac:dyDescent="0.25">
      <c r="BM70" s="112"/>
      <c r="BN70" s="112"/>
    </row>
    <row r="71" spans="65:66" ht="15" customHeight="1" x14ac:dyDescent="0.25">
      <c r="BM71" s="112"/>
      <c r="BN71" s="112"/>
    </row>
    <row r="72" spans="65:66" ht="15" customHeight="1" x14ac:dyDescent="0.25">
      <c r="BM72" s="112"/>
      <c r="BN72" s="1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N72"/>
  <sheetViews>
    <sheetView tabSelected="1" zoomScale="106" zoomScaleNormal="106" workbookViewId="0">
      <pane xSplit="1" ySplit="4" topLeftCell="BC37" activePane="bottomRight" state="frozen"/>
      <selection activeCell="BM1" sqref="BM1:BN1048576"/>
      <selection pane="topRight" activeCell="BM1" sqref="BM1:BN1048576"/>
      <selection pane="bottomLeft" activeCell="BM1" sqref="BM1:BN1048576"/>
      <selection pane="bottomRight" activeCell="BM1" sqref="BM1:BN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4" width="9.140625" style="59"/>
    <col min="65" max="66" width="29" style="110" customWidth="1"/>
    <col min="67" max="16384" width="9.140625" style="59"/>
  </cols>
  <sheetData>
    <row r="2" spans="1:66" ht="15" customHeight="1" x14ac:dyDescent="0.25">
      <c r="BM2" s="104"/>
      <c r="BN2" s="104"/>
    </row>
    <row r="3" spans="1:66" ht="15" customHeight="1" x14ac:dyDescent="0.25">
      <c r="C3" t="s">
        <v>48</v>
      </c>
      <c r="BM3" s="105" t="s">
        <v>49</v>
      </c>
      <c r="BN3" s="105" t="s">
        <v>50</v>
      </c>
    </row>
    <row r="4" spans="1:66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45">
        <v>44166</v>
      </c>
      <c r="BK4" s="45">
        <v>44197</v>
      </c>
      <c r="BL4" s="45">
        <v>44228</v>
      </c>
      <c r="BM4" s="105"/>
      <c r="BN4" s="105"/>
    </row>
    <row r="5" spans="1:66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99">
        <v>1890.6075067295362</v>
      </c>
      <c r="BJ5" s="92">
        <v>1878.45454545455</v>
      </c>
      <c r="BK5" s="97">
        <v>1952.3076923076901</v>
      </c>
      <c r="BL5" s="98">
        <v>2162.5</v>
      </c>
      <c r="BM5" s="106">
        <f>(BL5-AZ5)/AZ5*100</f>
        <v>18.169398907103826</v>
      </c>
      <c r="BN5" s="106">
        <f>(BL5-BK5)/BK5*100</f>
        <v>10.766351457840944</v>
      </c>
    </row>
    <row r="6" spans="1:66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99">
        <v>1796.707817724912</v>
      </c>
      <c r="BJ6" s="92">
        <v>1820</v>
      </c>
      <c r="BK6" s="97">
        <v>1780</v>
      </c>
      <c r="BL6" s="98">
        <v>1799.3553437415692</v>
      </c>
      <c r="BM6" s="106">
        <f t="shared" ref="BM6:BM42" si="0">(BL6-AZ6)/AZ6*100</f>
        <v>1.0873788618859093</v>
      </c>
      <c r="BN6" s="106">
        <f t="shared" ref="BN6:BN42" si="1">(BL6-BK6)/BK6*100</f>
        <v>1.0873788618859093</v>
      </c>
    </row>
    <row r="7" spans="1:66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99">
        <v>2367.8035817916234</v>
      </c>
      <c r="BJ7" s="92">
        <v>2392.8765731904646</v>
      </c>
      <c r="BK7" s="97">
        <v>2450</v>
      </c>
      <c r="BL7" s="59">
        <v>2396.9917250990493</v>
      </c>
      <c r="BM7" s="106">
        <f t="shared" si="0"/>
        <v>0.18947595650381152</v>
      </c>
      <c r="BN7" s="106">
        <f t="shared" si="1"/>
        <v>-2.1636030571816613</v>
      </c>
    </row>
    <row r="8" spans="1:66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99">
        <v>2067.8376993994934</v>
      </c>
      <c r="BJ8" s="92">
        <v>2036.7164649215304</v>
      </c>
      <c r="BK8" s="97">
        <v>2050.7142857142853</v>
      </c>
      <c r="BL8" s="98">
        <v>2127.7777777777778</v>
      </c>
      <c r="BM8" s="106">
        <f t="shared" si="0"/>
        <v>-2.3422010406614251</v>
      </c>
      <c r="BN8" s="106">
        <f t="shared" si="1"/>
        <v>3.7578853670807919</v>
      </c>
    </row>
    <row r="9" spans="1:66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99">
        <v>2075.8300651436398</v>
      </c>
      <c r="BJ9" s="92">
        <v>2105.45361355469</v>
      </c>
      <c r="BK9" s="97">
        <v>2190</v>
      </c>
      <c r="BL9" s="98">
        <v>2292</v>
      </c>
      <c r="BM9" s="106">
        <f t="shared" si="0"/>
        <v>2.3941041350455912</v>
      </c>
      <c r="BN9" s="106">
        <f t="shared" si="1"/>
        <v>4.6575342465753424</v>
      </c>
    </row>
    <row r="10" spans="1:66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92">
        <v>2489.1216620062628</v>
      </c>
      <c r="BK10" s="97">
        <v>2480</v>
      </c>
      <c r="BL10" s="98">
        <v>2487.456131764096</v>
      </c>
      <c r="BM10" s="106">
        <f t="shared" si="0"/>
        <v>-5.0100924360074834E-3</v>
      </c>
      <c r="BN10" s="106">
        <f t="shared" si="1"/>
        <v>0.30065047435870851</v>
      </c>
    </row>
    <row r="11" spans="1:66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99">
        <v>1988.0846785844151</v>
      </c>
      <c r="BJ11" s="92">
        <v>1983.3826350747913</v>
      </c>
      <c r="BK11" s="97">
        <v>1896</v>
      </c>
      <c r="BL11" s="98">
        <v>1885</v>
      </c>
      <c r="BM11" s="106">
        <f t="shared" si="0"/>
        <v>-7.3172075173156648</v>
      </c>
      <c r="BN11" s="106">
        <f t="shared" si="1"/>
        <v>-0.58016877637130804</v>
      </c>
    </row>
    <row r="12" spans="1:66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99">
        <v>2125</v>
      </c>
      <c r="BJ12" s="92">
        <v>2096</v>
      </c>
      <c r="BK12" s="97">
        <v>1995</v>
      </c>
      <c r="BL12" s="98">
        <v>1999.0132901463337</v>
      </c>
      <c r="BM12" s="106">
        <f t="shared" si="0"/>
        <v>5.2112257971754579</v>
      </c>
      <c r="BN12" s="106">
        <f t="shared" si="1"/>
        <v>0.20116742588138858</v>
      </c>
    </row>
    <row r="13" spans="1:66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99">
        <v>2396.6917986845256</v>
      </c>
      <c r="BJ13" s="92">
        <v>2396.6917986845256</v>
      </c>
      <c r="BK13" s="97">
        <v>2394.3360805248944</v>
      </c>
      <c r="BL13" s="98">
        <v>2396.219945400162</v>
      </c>
      <c r="BM13" s="106">
        <f t="shared" si="0"/>
        <v>0.67514257295831792</v>
      </c>
      <c r="BN13" s="106">
        <f t="shared" si="1"/>
        <v>7.868005208586272E-2</v>
      </c>
    </row>
    <row r="14" spans="1:66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99">
        <v>2186.5935202037053</v>
      </c>
      <c r="BJ14" s="92">
        <v>2208.6552787979922</v>
      </c>
      <c r="BK14" s="97">
        <v>2291.6666666666665</v>
      </c>
      <c r="BL14" s="98">
        <v>2286.6363636363599</v>
      </c>
      <c r="BM14" s="106">
        <f t="shared" si="0"/>
        <v>3.7145917768484438</v>
      </c>
      <c r="BN14" s="106">
        <f t="shared" si="1"/>
        <v>-0.21950413223156251</v>
      </c>
    </row>
    <row r="15" spans="1:66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99">
        <v>1875.2828867571393</v>
      </c>
      <c r="BJ15" s="92">
        <v>1871.1093704979296</v>
      </c>
      <c r="BK15" s="97">
        <v>1916.9230769230769</v>
      </c>
      <c r="BL15" s="98">
        <v>1960</v>
      </c>
      <c r="BM15" s="106">
        <f t="shared" si="0"/>
        <v>-0.38248194169371569</v>
      </c>
      <c r="BN15" s="106">
        <f t="shared" si="1"/>
        <v>2.2471910112359561</v>
      </c>
    </row>
    <row r="16" spans="1:66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99">
        <v>1696.0329410421625</v>
      </c>
      <c r="BJ16" s="92">
        <v>1707.1165686198181</v>
      </c>
      <c r="BK16" s="97">
        <v>1707.1165686198181</v>
      </c>
      <c r="BL16" s="98">
        <v>1756.25</v>
      </c>
      <c r="BM16" s="106">
        <f t="shared" si="0"/>
        <v>5.0747863247863307</v>
      </c>
      <c r="BN16" s="106">
        <f t="shared" si="1"/>
        <v>2.8781532722106786</v>
      </c>
    </row>
    <row r="17" spans="1:66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99">
        <v>1875.5761396233931</v>
      </c>
      <c r="BJ17" s="92">
        <v>1866.8416759037138</v>
      </c>
      <c r="BK17" s="97">
        <v>1829.2857142857142</v>
      </c>
      <c r="BL17" s="98">
        <v>1837.8571428571429</v>
      </c>
      <c r="BM17" s="106">
        <f t="shared" si="0"/>
        <v>-2.974405835142234</v>
      </c>
      <c r="BN17" s="106">
        <f t="shared" si="1"/>
        <v>0.4685669660289003</v>
      </c>
    </row>
    <row r="18" spans="1:66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99">
        <v>1906.6666666666699</v>
      </c>
      <c r="BJ18" s="92">
        <v>1897.875</v>
      </c>
      <c r="BK18" s="97">
        <v>1953.8461538461538</v>
      </c>
      <c r="BL18" s="98">
        <v>2158.8235294117649</v>
      </c>
      <c r="BM18" s="106">
        <f t="shared" si="0"/>
        <v>16.274157778012466</v>
      </c>
      <c r="BN18" s="106">
        <f t="shared" si="1"/>
        <v>10.490968040759622</v>
      </c>
    </row>
    <row r="19" spans="1:66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99">
        <v>1561</v>
      </c>
      <c r="BJ19" s="92">
        <v>1563.75</v>
      </c>
      <c r="BK19" s="97">
        <v>1620</v>
      </c>
      <c r="BL19" s="98">
        <v>1843.3333333333333</v>
      </c>
      <c r="BM19" s="106">
        <f t="shared" si="0"/>
        <v>5.4207794182773901</v>
      </c>
      <c r="BN19" s="106">
        <f t="shared" si="1"/>
        <v>13.786008230452671</v>
      </c>
    </row>
    <row r="20" spans="1:66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99">
        <v>1986.4380947682266</v>
      </c>
      <c r="BJ20" s="92">
        <v>1987.6703075694015</v>
      </c>
      <c r="BK20" s="97">
        <v>1987.6703075694015</v>
      </c>
      <c r="BL20" s="98">
        <v>1986.6462707190312</v>
      </c>
      <c r="BM20" s="106">
        <f t="shared" si="0"/>
        <v>-0.20170123883919824</v>
      </c>
      <c r="BN20" s="106">
        <f t="shared" si="1"/>
        <v>-5.1519452017297823E-2</v>
      </c>
    </row>
    <row r="21" spans="1:66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99">
        <v>1662.5</v>
      </c>
      <c r="BJ21" s="92">
        <v>1678.8888888888901</v>
      </c>
      <c r="BK21" s="97">
        <v>1750.72727272727</v>
      </c>
      <c r="BL21" s="98">
        <v>1832.1428571428571</v>
      </c>
      <c r="BM21" s="106">
        <f t="shared" si="0"/>
        <v>2.3023930384336411</v>
      </c>
      <c r="BN21" s="106">
        <f t="shared" si="1"/>
        <v>4.6503864813140483</v>
      </c>
    </row>
    <row r="22" spans="1:66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99">
        <v>1732.2222222222222</v>
      </c>
      <c r="BJ22" s="92">
        <v>1750</v>
      </c>
      <c r="BK22" s="97">
        <v>1833.3333333333301</v>
      </c>
      <c r="BL22" s="98">
        <v>1795</v>
      </c>
      <c r="BM22" s="106">
        <f t="shared" si="0"/>
        <v>0.56022408963585435</v>
      </c>
      <c r="BN22" s="106">
        <f t="shared" si="1"/>
        <v>-2.0909090909089172</v>
      </c>
    </row>
    <row r="23" spans="1:66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99">
        <v>1780</v>
      </c>
      <c r="BJ23" s="92">
        <v>1807.1428571428601</v>
      </c>
      <c r="BK23" s="97">
        <v>1776.25</v>
      </c>
      <c r="BL23" s="98">
        <v>1826.6501576761875</v>
      </c>
      <c r="BM23" s="106">
        <f t="shared" si="0"/>
        <v>-0.52096500139770974</v>
      </c>
      <c r="BN23" s="106">
        <f t="shared" si="1"/>
        <v>2.8374473005594663</v>
      </c>
    </row>
    <row r="24" spans="1:66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99">
        <v>1800</v>
      </c>
      <c r="BJ24" s="92">
        <v>1783.3333333333301</v>
      </c>
      <c r="BK24" s="97">
        <v>1780</v>
      </c>
      <c r="BL24" s="98">
        <v>1856.4975536458739</v>
      </c>
      <c r="BM24" s="106">
        <f t="shared" si="0"/>
        <v>-5.2846095635635129</v>
      </c>
      <c r="BN24" s="106">
        <f t="shared" si="1"/>
        <v>4.2976153733637048</v>
      </c>
    </row>
    <row r="25" spans="1:66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99">
        <v>1800</v>
      </c>
      <c r="BJ25" s="92">
        <v>1836.04588117759</v>
      </c>
      <c r="BK25" s="97">
        <v>1793.75</v>
      </c>
      <c r="BL25" s="98">
        <v>1885.1519903512271</v>
      </c>
      <c r="BM25" s="106">
        <f t="shared" si="0"/>
        <v>-2.636328627517508</v>
      </c>
      <c r="BN25" s="106">
        <f t="shared" si="1"/>
        <v>5.0955813436224195</v>
      </c>
    </row>
    <row r="26" spans="1:66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99">
        <v>1980.1149723207802</v>
      </c>
      <c r="BJ26" s="92">
        <v>1974.0899275752211</v>
      </c>
      <c r="BK26" s="97">
        <v>1893.3333333333301</v>
      </c>
      <c r="BL26" s="98">
        <v>1850</v>
      </c>
      <c r="BM26" s="106">
        <f t="shared" si="0"/>
        <v>-8.6588619707456793</v>
      </c>
      <c r="BN26" s="106">
        <f t="shared" si="1"/>
        <v>-2.2887323943660292</v>
      </c>
    </row>
    <row r="27" spans="1:66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99">
        <v>1828.57142857143</v>
      </c>
      <c r="BJ27" s="92">
        <v>1847.61731632019</v>
      </c>
      <c r="BK27" s="97">
        <v>1758.5714285714287</v>
      </c>
      <c r="BL27" s="98">
        <v>1775</v>
      </c>
      <c r="BM27" s="106">
        <f t="shared" si="0"/>
        <v>-7.3418563337215197</v>
      </c>
      <c r="BN27" s="106">
        <f t="shared" si="1"/>
        <v>0.93419983753045743</v>
      </c>
    </row>
    <row r="28" spans="1:66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99">
        <v>1833.3333333333301</v>
      </c>
      <c r="BJ28" s="92">
        <v>1801.6160506813032</v>
      </c>
      <c r="BK28" s="97">
        <v>1786.6666666666667</v>
      </c>
      <c r="BL28" s="98">
        <v>1920</v>
      </c>
      <c r="BM28" s="106">
        <f t="shared" si="0"/>
        <v>1.5337462850299581</v>
      </c>
      <c r="BN28" s="106">
        <f t="shared" si="1"/>
        <v>7.462686567164174</v>
      </c>
    </row>
    <row r="29" spans="1:66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99">
        <v>1741.5</v>
      </c>
      <c r="BJ29" s="92">
        <v>1768</v>
      </c>
      <c r="BK29" s="97">
        <v>1800.3684210526301</v>
      </c>
      <c r="BL29" s="98">
        <v>1997.2222222222222</v>
      </c>
      <c r="BM29" s="106">
        <f t="shared" si="0"/>
        <v>9.1047040971168354</v>
      </c>
      <c r="BN29" s="106">
        <f t="shared" si="1"/>
        <v>10.934084316725386</v>
      </c>
    </row>
    <row r="30" spans="1:66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99">
        <v>1978.5714285714287</v>
      </c>
      <c r="BJ30" s="92">
        <v>1966.6666666666667</v>
      </c>
      <c r="BK30" s="97">
        <v>1940</v>
      </c>
      <c r="BL30" s="98">
        <v>2117.1428571428573</v>
      </c>
      <c r="BM30" s="106">
        <f t="shared" si="0"/>
        <v>-1.5282392026577982</v>
      </c>
      <c r="BN30" s="106">
        <f t="shared" si="1"/>
        <v>9.1310751104565639</v>
      </c>
    </row>
    <row r="31" spans="1:66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99">
        <v>2200</v>
      </c>
      <c r="BJ31" s="92">
        <v>2166.6666666666665</v>
      </c>
      <c r="BK31" s="97">
        <v>2125</v>
      </c>
      <c r="BL31" s="98">
        <v>2225</v>
      </c>
      <c r="BM31" s="106">
        <f t="shared" si="0"/>
        <v>5.3737395895069469</v>
      </c>
      <c r="BN31" s="106">
        <f t="shared" si="1"/>
        <v>4.7058823529411766</v>
      </c>
    </row>
    <row r="32" spans="1:66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99">
        <v>1832.7354134402722</v>
      </c>
      <c r="BJ32" s="92">
        <v>1850</v>
      </c>
      <c r="BK32" s="97">
        <v>1790</v>
      </c>
      <c r="BL32" s="98">
        <v>1985.6363636363637</v>
      </c>
      <c r="BM32" s="106">
        <f t="shared" si="0"/>
        <v>7.5960591133004964</v>
      </c>
      <c r="BN32" s="106">
        <f t="shared" si="1"/>
        <v>10.929405789740992</v>
      </c>
    </row>
    <row r="33" spans="1:66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99">
        <v>1798.3333333333301</v>
      </c>
      <c r="BJ33" s="92">
        <v>1761.5384615384601</v>
      </c>
      <c r="BK33" s="97">
        <v>1826.07142857143</v>
      </c>
      <c r="BL33" s="98">
        <v>1846.4285714285713</v>
      </c>
      <c r="BM33" s="106">
        <f t="shared" si="0"/>
        <v>-0.56500512272128878</v>
      </c>
      <c r="BN33" s="106">
        <f t="shared" si="1"/>
        <v>1.1148053980049988</v>
      </c>
    </row>
    <row r="34" spans="1:66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99">
        <v>1683.75</v>
      </c>
      <c r="BJ34" s="92">
        <v>1713.5</v>
      </c>
      <c r="BK34" s="97">
        <v>1718.1818181818182</v>
      </c>
      <c r="BL34" s="98">
        <v>2007.6923076923076</v>
      </c>
      <c r="BM34" s="106">
        <f t="shared" si="0"/>
        <v>12.158323993098904</v>
      </c>
      <c r="BN34" s="106">
        <f t="shared" si="1"/>
        <v>16.849816849816843</v>
      </c>
    </row>
    <row r="35" spans="1:66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99">
        <v>1716.6666666666699</v>
      </c>
      <c r="BJ35" s="92">
        <v>1691.6666666666667</v>
      </c>
      <c r="BK35" s="97">
        <v>1737.64705882353</v>
      </c>
      <c r="BL35" s="98">
        <v>1907.1428571428571</v>
      </c>
      <c r="BM35" s="106">
        <f t="shared" si="0"/>
        <v>2.922279668508788</v>
      </c>
      <c r="BN35" s="106">
        <f t="shared" si="1"/>
        <v>9.7543282715929607</v>
      </c>
    </row>
    <row r="36" spans="1:66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99">
        <v>1783</v>
      </c>
      <c r="BJ36" s="92">
        <v>1800</v>
      </c>
      <c r="BK36" s="97">
        <v>1750</v>
      </c>
      <c r="BL36" s="98">
        <v>1850</v>
      </c>
      <c r="BM36" s="106">
        <f t="shared" si="0"/>
        <v>-1.8885865478244577</v>
      </c>
      <c r="BN36" s="106">
        <f t="shared" si="1"/>
        <v>5.7142857142857144</v>
      </c>
    </row>
    <row r="37" spans="1:66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99">
        <v>2110.0039056682299</v>
      </c>
      <c r="BJ37" s="92">
        <v>2101.3429297901457</v>
      </c>
      <c r="BK37" s="97">
        <v>2086.6666666666702</v>
      </c>
      <c r="BL37" s="98">
        <v>2038.8888888888889</v>
      </c>
      <c r="BM37" s="106">
        <f t="shared" si="0"/>
        <v>-5.4979069240097438</v>
      </c>
      <c r="BN37" s="106">
        <f t="shared" si="1"/>
        <v>-2.2896698615550077</v>
      </c>
    </row>
    <row r="38" spans="1:66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99">
        <v>1900</v>
      </c>
      <c r="BJ38" s="92">
        <v>1920</v>
      </c>
      <c r="BK38" s="97">
        <v>1840</v>
      </c>
      <c r="BL38" s="98">
        <v>1977.8636803353102</v>
      </c>
      <c r="BM38" s="106">
        <f t="shared" si="0"/>
        <v>-4.3022802827148086</v>
      </c>
      <c r="BN38" s="106">
        <f t="shared" si="1"/>
        <v>7.4925913225712044</v>
      </c>
    </row>
    <row r="39" spans="1:66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99">
        <v>2244.507870343029</v>
      </c>
      <c r="BJ39" s="92">
        <v>2254.1094737490348</v>
      </c>
      <c r="BK39" s="97">
        <v>2254.1094737490348</v>
      </c>
      <c r="BL39" s="98">
        <v>2252.3772799741259</v>
      </c>
      <c r="BM39" s="106">
        <f t="shared" si="0"/>
        <v>-0.24955557792112956</v>
      </c>
      <c r="BN39" s="106">
        <f t="shared" si="1"/>
        <v>-7.6846035877214086E-2</v>
      </c>
    </row>
    <row r="40" spans="1:66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99">
        <v>2330.9591732297222</v>
      </c>
      <c r="BJ40" s="59">
        <v>2334.9565335525408</v>
      </c>
      <c r="BK40" s="97">
        <v>2334.9565335525426</v>
      </c>
      <c r="BL40" s="71">
        <v>2336.1041919008535</v>
      </c>
      <c r="BM40" s="106">
        <f t="shared" si="0"/>
        <v>0.38103466398650954</v>
      </c>
      <c r="BN40" s="106">
        <f t="shared" si="1"/>
        <v>4.9151165420829215E-2</v>
      </c>
    </row>
    <row r="41" spans="1:66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99">
        <v>2035.0321452357398</v>
      </c>
      <c r="BJ41" s="92">
        <v>2031.9111014704497</v>
      </c>
      <c r="BK41" s="97">
        <v>2043.1329594857255</v>
      </c>
      <c r="BL41" s="98">
        <v>2041.7152691176598</v>
      </c>
      <c r="BM41" s="106">
        <f t="shared" si="0"/>
        <v>2.0857634558829883</v>
      </c>
      <c r="BN41" s="106">
        <f t="shared" si="1"/>
        <v>-6.9388062166180459E-2</v>
      </c>
    </row>
    <row r="42" spans="1:66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 t="shared" ref="BF42:BK42" si="4">AVERAGE(BF5:BF41)</f>
        <v>1979.1511490430253</v>
      </c>
      <c r="BG42" s="68">
        <f t="shared" si="4"/>
        <v>1974.6662248748826</v>
      </c>
      <c r="BH42" s="68">
        <f t="shared" si="4"/>
        <v>1953.7112637444623</v>
      </c>
      <c r="BI42" s="68">
        <f t="shared" si="4"/>
        <v>1947.4669151640189</v>
      </c>
      <c r="BJ42" s="68">
        <f t="shared" si="4"/>
        <v>1949.7515743106944</v>
      </c>
      <c r="BK42" s="68">
        <f t="shared" si="4"/>
        <v>1949.0171065181919</v>
      </c>
      <c r="BL42" s="68">
        <f t="shared" ref="BL42" si="5">AVERAGE(BL5:BL41)</f>
        <v>2018.9058892482371</v>
      </c>
      <c r="BM42" s="107">
        <f t="shared" si="0"/>
        <v>1.1803741524432183</v>
      </c>
      <c r="BN42" s="107">
        <f t="shared" si="1"/>
        <v>3.5858475790855207</v>
      </c>
    </row>
    <row r="43" spans="1:66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6">O42/N42*100-100</f>
        <v>28.239702406242088</v>
      </c>
      <c r="P43" s="68">
        <f t="shared" si="6"/>
        <v>5.484478141895849</v>
      </c>
      <c r="Q43" s="68">
        <f t="shared" si="6"/>
        <v>-7.9306415263560979</v>
      </c>
      <c r="R43" s="68">
        <f t="shared" si="6"/>
        <v>-2.6149626167780582</v>
      </c>
      <c r="S43" s="68">
        <f t="shared" si="6"/>
        <v>0.7488530175869812</v>
      </c>
      <c r="T43" s="68">
        <f t="shared" si="6"/>
        <v>-9.4258349522279019</v>
      </c>
      <c r="U43" s="68">
        <f t="shared" si="6"/>
        <v>0.46277838499308643</v>
      </c>
      <c r="V43" s="68">
        <f t="shared" si="6"/>
        <v>-10.578815060992497</v>
      </c>
      <c r="W43" s="68">
        <f t="shared" si="6"/>
        <v>-3.9819382846933422</v>
      </c>
      <c r="X43" s="68">
        <f t="shared" si="6"/>
        <v>24.203384927505383</v>
      </c>
      <c r="Y43" s="68">
        <f t="shared" si="6"/>
        <v>0.15748038161589761</v>
      </c>
      <c r="Z43" s="68">
        <f t="shared" si="6"/>
        <v>-4.2414394315864854</v>
      </c>
      <c r="AA43" s="68">
        <f t="shared" si="6"/>
        <v>-3.8160535769357438</v>
      </c>
      <c r="AB43" s="68">
        <f t="shared" si="6"/>
        <v>-1.5569333581607765</v>
      </c>
      <c r="AC43" s="68">
        <f t="shared" si="6"/>
        <v>-3.0301709186067711</v>
      </c>
      <c r="AD43" s="68">
        <f t="shared" si="6"/>
        <v>-1.5519807149466232</v>
      </c>
      <c r="AE43" s="68">
        <f t="shared" si="6"/>
        <v>0.68260289056436818</v>
      </c>
      <c r="AF43" s="68">
        <f t="shared" si="6"/>
        <v>-1.800314583783134</v>
      </c>
      <c r="AG43" s="68">
        <f t="shared" si="6"/>
        <v>-1.2030717342731378</v>
      </c>
      <c r="AH43" s="68">
        <f t="shared" si="6"/>
        <v>2.1732489756255404</v>
      </c>
      <c r="AI43" s="68">
        <f t="shared" si="6"/>
        <v>2.5962447772004111</v>
      </c>
      <c r="AJ43" s="68">
        <f t="shared" si="6"/>
        <v>1.7948261922528417</v>
      </c>
      <c r="AK43" s="68">
        <f t="shared" si="6"/>
        <v>-2.823192234957304</v>
      </c>
      <c r="AL43" s="68">
        <f t="shared" si="6"/>
        <v>-1.5323445451692663</v>
      </c>
      <c r="AM43" s="68">
        <f t="shared" si="6"/>
        <v>-0.63185721971971986</v>
      </c>
      <c r="AN43" s="68">
        <f t="shared" si="6"/>
        <v>1.3659557375334259</v>
      </c>
      <c r="AO43" s="68">
        <f t="shared" ref="AO43:BE43" si="7">AO42/AN42*100-100</f>
        <v>-0.15616677442980631</v>
      </c>
      <c r="AP43" s="68">
        <f t="shared" si="7"/>
        <v>-0.86828930124460157</v>
      </c>
      <c r="AQ43" s="68">
        <f t="shared" si="7"/>
        <v>-0.90332162758167556</v>
      </c>
      <c r="AR43" s="68">
        <f t="shared" si="7"/>
        <v>-1.610686501966228</v>
      </c>
      <c r="AS43" s="68">
        <f t="shared" si="7"/>
        <v>1.4746879703947684</v>
      </c>
      <c r="AT43" s="68">
        <f t="shared" si="7"/>
        <v>-1.2081428832588585</v>
      </c>
      <c r="AU43" s="68">
        <f t="shared" si="7"/>
        <v>-1.211160184564946</v>
      </c>
      <c r="AV43" s="68">
        <f t="shared" si="7"/>
        <v>-0.4376768016936694</v>
      </c>
      <c r="AW43" s="68">
        <f t="shared" si="7"/>
        <v>1.6682937506837305</v>
      </c>
      <c r="AX43" s="68">
        <f t="shared" si="7"/>
        <v>0.91966128278370718</v>
      </c>
      <c r="AY43" s="68">
        <f t="shared" si="7"/>
        <v>2.0745306051310308E-2</v>
      </c>
      <c r="AZ43" s="68">
        <f t="shared" si="7"/>
        <v>-1.1761049931580203</v>
      </c>
      <c r="BA43" s="68">
        <f t="shared" si="7"/>
        <v>-0.71579675437928358</v>
      </c>
      <c r="BB43" s="68">
        <f t="shared" si="7"/>
        <v>-1.1990417330485315</v>
      </c>
      <c r="BC43" s="68">
        <f t="shared" si="7"/>
        <v>0.39417660304559377</v>
      </c>
      <c r="BD43" s="68">
        <f t="shared" si="7"/>
        <v>0.4536904582351724</v>
      </c>
      <c r="BE43" s="68">
        <f t="shared" si="7"/>
        <v>-0.13211720066649946</v>
      </c>
      <c r="BF43" s="68">
        <f t="shared" ref="BF43:BJ43" si="8">BF42/BE42*100-100</f>
        <v>0.39627411973957294</v>
      </c>
      <c r="BG43" s="68">
        <f t="shared" si="8"/>
        <v>-0.22660847153140651</v>
      </c>
      <c r="BH43" s="68">
        <f t="shared" si="8"/>
        <v>-1.0611900313303835</v>
      </c>
      <c r="BI43" s="68">
        <f t="shared" si="8"/>
        <v>-0.31961470951830506</v>
      </c>
      <c r="BJ43" s="68">
        <f t="shared" si="8"/>
        <v>0.11731440102454371</v>
      </c>
      <c r="BK43" s="68">
        <f>BK42/BJ42*100-100</f>
        <v>-3.7669814051170647E-2</v>
      </c>
      <c r="BL43" s="68">
        <f>BL42/BK42*100-100</f>
        <v>3.5858475790855096</v>
      </c>
      <c r="BM43" s="108"/>
      <c r="BN43" s="108"/>
    </row>
    <row r="44" spans="1:66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9">O42/C42*100-100</f>
        <v>39.391855191786078</v>
      </c>
      <c r="P44" s="68">
        <f t="shared" si="9"/>
        <v>45.58859294030151</v>
      </c>
      <c r="Q44" s="68">
        <f t="shared" si="9"/>
        <v>35.569511840558533</v>
      </c>
      <c r="R44" s="68">
        <f t="shared" si="9"/>
        <v>30.354526498569726</v>
      </c>
      <c r="S44" s="68">
        <f t="shared" si="9"/>
        <v>31.964959767514642</v>
      </c>
      <c r="T44" s="68">
        <f t="shared" si="9"/>
        <v>12.907447548801713</v>
      </c>
      <c r="U44" s="68">
        <f t="shared" si="9"/>
        <v>7.4915394878441361</v>
      </c>
      <c r="V44" s="68">
        <f t="shared" si="9"/>
        <v>3.2489541344184971</v>
      </c>
      <c r="W44" s="68">
        <f t="shared" si="9"/>
        <v>-1.401923797200439</v>
      </c>
      <c r="X44" s="68">
        <f t="shared" si="9"/>
        <v>14.855026788772264</v>
      </c>
      <c r="Y44" s="68">
        <f t="shared" si="9"/>
        <v>21.159427729655761</v>
      </c>
      <c r="Z44" s="68">
        <f t="shared" si="9"/>
        <v>13.724970822467114</v>
      </c>
      <c r="AA44" s="68">
        <f t="shared" si="9"/>
        <v>-14.70257420045067</v>
      </c>
      <c r="AB44" s="68">
        <f t="shared" si="9"/>
        <v>-20.396438222247667</v>
      </c>
      <c r="AC44" s="68">
        <f t="shared" si="9"/>
        <v>-16.1594703403035</v>
      </c>
      <c r="AD44" s="68">
        <f t="shared" si="9"/>
        <v>-15.244330108673083</v>
      </c>
      <c r="AE44" s="68">
        <f t="shared" si="9"/>
        <v>-15.300063486552901</v>
      </c>
      <c r="AF44" s="68">
        <f t="shared" si="9"/>
        <v>-8.1690996984947049</v>
      </c>
      <c r="AG44" s="68">
        <f t="shared" si="9"/>
        <v>-9.691818049298746</v>
      </c>
      <c r="AH44" s="68">
        <f t="shared" si="9"/>
        <v>3.1867377431724861</v>
      </c>
      <c r="AI44" s="68">
        <f t="shared" si="9"/>
        <v>10.256045728651245</v>
      </c>
      <c r="AJ44" s="68">
        <f t="shared" si="9"/>
        <v>-9.6361583209344417</v>
      </c>
      <c r="AK44" s="68">
        <f t="shared" si="9"/>
        <v>-12.325373618632625</v>
      </c>
      <c r="AL44" s="68">
        <f t="shared" si="9"/>
        <v>-9.8449804236178693</v>
      </c>
      <c r="AM44" s="68">
        <f t="shared" si="9"/>
        <v>-6.8603733701998806</v>
      </c>
      <c r="AN44" s="68">
        <f t="shared" si="9"/>
        <v>-4.0949495740910464</v>
      </c>
      <c r="AO44" s="68">
        <f t="shared" ref="AO44:BE44" si="10">AO42/AC42*100-100</f>
        <v>-1.2525034753131763</v>
      </c>
      <c r="AP44" s="68">
        <f t="shared" si="10"/>
        <v>-0.56673228368546802</v>
      </c>
      <c r="AQ44" s="68">
        <f t="shared" si="10"/>
        <v>-2.1329776196556196</v>
      </c>
      <c r="AR44" s="68">
        <f t="shared" si="10"/>
        <v>-1.9439919253689482</v>
      </c>
      <c r="AS44" s="68">
        <f t="shared" si="10"/>
        <v>0.71368612021383626</v>
      </c>
      <c r="AT44" s="68">
        <f t="shared" si="10"/>
        <v>-2.6194019604673855</v>
      </c>
      <c r="AU44" s="68">
        <f t="shared" si="10"/>
        <v>-6.2332513071033873</v>
      </c>
      <c r="AV44" s="68">
        <f t="shared" si="10"/>
        <v>-8.2896873266921034</v>
      </c>
      <c r="AW44" s="68">
        <f t="shared" si="10"/>
        <v>-4.0508612777148301</v>
      </c>
      <c r="AX44" s="68">
        <f t="shared" si="10"/>
        <v>-1.6615706396124921</v>
      </c>
      <c r="AY44" s="68">
        <f t="shared" si="10"/>
        <v>-1.0157307800223663</v>
      </c>
      <c r="AZ44" s="68">
        <f t="shared" si="10"/>
        <v>-3.4980634518695553</v>
      </c>
      <c r="BA44" s="68">
        <f t="shared" si="10"/>
        <v>-4.0389619237211463</v>
      </c>
      <c r="BB44" s="68">
        <f t="shared" si="10"/>
        <v>-4.3591354229822485</v>
      </c>
      <c r="BC44" s="68">
        <f t="shared" si="10"/>
        <v>-3.1068850488780555</v>
      </c>
      <c r="BD44" s="68">
        <f t="shared" si="10"/>
        <v>-1.07390090663948</v>
      </c>
      <c r="BE44" s="68">
        <f t="shared" si="10"/>
        <v>-2.6403503410295315</v>
      </c>
      <c r="BF44" s="68">
        <f t="shared" ref="BF44:BJ44" si="11">BF42/AT42*100-100</f>
        <v>-1.0591929270714502</v>
      </c>
      <c r="BG44" s="68">
        <f t="shared" si="11"/>
        <v>-7.3126674298720218E-2</v>
      </c>
      <c r="BH44" s="68">
        <f t="shared" si="11"/>
        <v>-0.69892291441566101</v>
      </c>
      <c r="BI44" s="68">
        <f t="shared" si="11"/>
        <v>-2.6405454592936621</v>
      </c>
      <c r="BJ44" s="68">
        <f t="shared" si="11"/>
        <v>-3.4145874424670382</v>
      </c>
      <c r="BK44" s="68">
        <f>BK42/AY42*100-100</f>
        <v>-3.4709962250394284</v>
      </c>
      <c r="BL44" s="68">
        <f>BL42/AZ42*100-100</f>
        <v>1.180374152443207</v>
      </c>
      <c r="BM44" s="109"/>
      <c r="BN44" s="109"/>
    </row>
    <row r="46" spans="1:66" ht="15" customHeight="1" x14ac:dyDescent="0.25">
      <c r="A46" s="69" t="s">
        <v>40</v>
      </c>
      <c r="BM46" s="111"/>
      <c r="BN46" s="111"/>
    </row>
    <row r="47" spans="1:66" ht="15" customHeight="1" x14ac:dyDescent="0.25">
      <c r="A47" s="48" t="s">
        <v>5</v>
      </c>
      <c r="B47" s="98">
        <v>2487.456131764096</v>
      </c>
      <c r="V47" s="48"/>
      <c r="W47" s="70"/>
      <c r="BM47"/>
      <c r="BN47"/>
    </row>
    <row r="48" spans="1:66" ht="15" customHeight="1" x14ac:dyDescent="0.25">
      <c r="A48" s="48" t="s">
        <v>2</v>
      </c>
      <c r="B48" s="102">
        <v>2396.9899999999998</v>
      </c>
      <c r="D48" s="48"/>
      <c r="E48" s="7"/>
      <c r="V48" s="48"/>
      <c r="W48" s="70"/>
      <c r="BM48"/>
      <c r="BN48"/>
    </row>
    <row r="49" spans="1:66" ht="15" customHeight="1" x14ac:dyDescent="0.25">
      <c r="A49" s="48" t="s">
        <v>8</v>
      </c>
      <c r="B49" s="100">
        <v>2396.219945400162</v>
      </c>
      <c r="D49" s="1"/>
      <c r="E49" s="7"/>
      <c r="G49" s="52"/>
      <c r="V49" s="48"/>
      <c r="W49" s="70"/>
      <c r="BM49"/>
      <c r="BN49"/>
    </row>
    <row r="50" spans="1:66" ht="15" customHeight="1" x14ac:dyDescent="0.25">
      <c r="C50" s="48"/>
      <c r="V50" s="48"/>
      <c r="W50" s="71"/>
      <c r="BM50"/>
      <c r="BN50"/>
    </row>
    <row r="51" spans="1:66" ht="15" customHeight="1" x14ac:dyDescent="0.25">
      <c r="A51" s="69" t="s">
        <v>41</v>
      </c>
      <c r="BM51"/>
      <c r="BN51"/>
    </row>
    <row r="52" spans="1:66" ht="15" customHeight="1" x14ac:dyDescent="0.25">
      <c r="A52" s="48" t="s">
        <v>17</v>
      </c>
      <c r="B52" s="100">
        <v>1795</v>
      </c>
      <c r="V52" s="48"/>
      <c r="W52" s="70"/>
      <c r="Z52" s="48"/>
      <c r="BM52"/>
      <c r="BN52"/>
    </row>
    <row r="53" spans="1:66" ht="15" customHeight="1" x14ac:dyDescent="0.25">
      <c r="A53" s="48" t="s">
        <v>22</v>
      </c>
      <c r="B53" s="98">
        <v>1775</v>
      </c>
      <c r="V53" s="48"/>
      <c r="W53" s="70"/>
      <c r="Z53" s="48"/>
      <c r="BM53"/>
      <c r="BN53"/>
    </row>
    <row r="54" spans="1:66" ht="15" customHeight="1" x14ac:dyDescent="0.25">
      <c r="A54" s="48" t="s">
        <v>11</v>
      </c>
      <c r="B54" s="98">
        <v>1756.25</v>
      </c>
      <c r="V54" s="48"/>
      <c r="W54" s="70"/>
      <c r="Z54" s="48"/>
      <c r="BM54"/>
      <c r="BN54"/>
    </row>
    <row r="55" spans="1:66" ht="15" customHeight="1" x14ac:dyDescent="0.25">
      <c r="BM55"/>
      <c r="BN55"/>
    </row>
    <row r="56" spans="1:66" ht="15" customHeight="1" x14ac:dyDescent="0.25">
      <c r="BM56"/>
      <c r="BN56"/>
    </row>
    <row r="57" spans="1:66" ht="15" customHeight="1" x14ac:dyDescent="0.25">
      <c r="A57" s="48"/>
      <c r="B57" s="11"/>
      <c r="BM57" s="112"/>
      <c r="BN57" s="112"/>
    </row>
    <row r="58" spans="1:66" ht="15" customHeight="1" x14ac:dyDescent="0.25">
      <c r="A58" s="48"/>
      <c r="B58" s="11"/>
      <c r="BM58" s="112"/>
      <c r="BN58" s="112"/>
    </row>
    <row r="59" spans="1:66" ht="15" customHeight="1" x14ac:dyDescent="0.25">
      <c r="A59" s="48"/>
      <c r="B59" s="11"/>
      <c r="BM59" s="112"/>
      <c r="BN59" s="112"/>
    </row>
    <row r="60" spans="1:66" ht="15" customHeight="1" x14ac:dyDescent="0.25">
      <c r="BM60" s="112"/>
      <c r="BN60" s="112"/>
    </row>
    <row r="61" spans="1:66" ht="15" customHeight="1" x14ac:dyDescent="0.25">
      <c r="B61" s="48"/>
      <c r="C61" s="49"/>
      <c r="BM61" s="112"/>
      <c r="BN61" s="112"/>
    </row>
    <row r="62" spans="1:66" ht="15" customHeight="1" x14ac:dyDescent="0.25">
      <c r="BM62" s="112"/>
      <c r="BN62" s="112"/>
    </row>
    <row r="63" spans="1:66" ht="15" customHeight="1" x14ac:dyDescent="0.25">
      <c r="BM63" s="112"/>
      <c r="BN63" s="112"/>
    </row>
    <row r="64" spans="1:66" ht="15" customHeight="1" x14ac:dyDescent="0.25">
      <c r="BM64" s="112"/>
      <c r="BN64" s="112"/>
    </row>
    <row r="65" spans="65:66" ht="15" customHeight="1" x14ac:dyDescent="0.25">
      <c r="BM65" s="112"/>
      <c r="BN65" s="112"/>
    </row>
    <row r="66" spans="65:66" ht="15" customHeight="1" x14ac:dyDescent="0.25">
      <c r="BM66" s="112"/>
      <c r="BN66" s="112"/>
    </row>
    <row r="67" spans="65:66" ht="15" customHeight="1" x14ac:dyDescent="0.25">
      <c r="BM67" s="112"/>
      <c r="BN67" s="112"/>
    </row>
    <row r="68" spans="65:66" ht="15" customHeight="1" x14ac:dyDescent="0.25">
      <c r="BM68" s="112"/>
      <c r="BN68" s="112"/>
    </row>
    <row r="69" spans="65:66" ht="15" customHeight="1" x14ac:dyDescent="0.25">
      <c r="BM69" s="112"/>
      <c r="BN69" s="112"/>
    </row>
    <row r="70" spans="65:66" ht="15" customHeight="1" x14ac:dyDescent="0.25">
      <c r="BM70" s="112"/>
      <c r="BN70" s="112"/>
    </row>
    <row r="71" spans="65:66" ht="15" customHeight="1" x14ac:dyDescent="0.25">
      <c r="BM71" s="112"/>
      <c r="BN71" s="112"/>
    </row>
    <row r="72" spans="65:66" ht="15" customHeight="1" x14ac:dyDescent="0.25">
      <c r="BM72" s="112"/>
      <c r="BN72" s="1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6" workbookViewId="0">
      <selection activeCell="B38" sqref="B2:C38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26"/>
      <c r="C2" s="98"/>
      <c r="D2" s="98"/>
      <c r="F2" s="26"/>
      <c r="G2" s="98"/>
    </row>
    <row r="3" spans="2:7" x14ac:dyDescent="0.25">
      <c r="B3" s="1"/>
      <c r="C3" s="98"/>
      <c r="D3" s="98"/>
      <c r="E3" s="92"/>
      <c r="F3" s="1"/>
      <c r="G3" s="98"/>
    </row>
    <row r="4" spans="2:7" x14ac:dyDescent="0.25">
      <c r="B4" s="1"/>
      <c r="C4" s="98"/>
      <c r="D4" s="102"/>
      <c r="E4" s="92"/>
      <c r="F4" s="1"/>
      <c r="G4" s="98"/>
    </row>
    <row r="5" spans="2:7" x14ac:dyDescent="0.25">
      <c r="B5" s="1"/>
      <c r="C5" s="98"/>
      <c r="D5" s="100"/>
      <c r="E5" s="92"/>
      <c r="F5" s="1"/>
      <c r="G5" s="98"/>
    </row>
    <row r="6" spans="2:7" x14ac:dyDescent="0.25">
      <c r="B6" s="1"/>
      <c r="C6" s="98"/>
      <c r="D6" s="101"/>
      <c r="E6" s="92"/>
      <c r="F6" s="1"/>
      <c r="G6" s="98"/>
    </row>
    <row r="7" spans="2:7" x14ac:dyDescent="0.25">
      <c r="B7" s="1"/>
      <c r="C7" s="98"/>
      <c r="D7" s="98"/>
      <c r="E7" s="92"/>
      <c r="F7" s="1"/>
      <c r="G7" s="98"/>
    </row>
    <row r="8" spans="2:7" x14ac:dyDescent="0.25">
      <c r="B8" s="1"/>
      <c r="C8" s="98"/>
      <c r="D8" s="98"/>
      <c r="E8" s="92"/>
      <c r="F8" s="1"/>
      <c r="G8" s="98"/>
    </row>
    <row r="9" spans="2:7" x14ac:dyDescent="0.25">
      <c r="B9" s="1"/>
      <c r="C9" s="98"/>
      <c r="D9" s="98"/>
      <c r="E9" s="93"/>
      <c r="F9" s="1"/>
      <c r="G9" s="98"/>
    </row>
    <row r="10" spans="2:7" x14ac:dyDescent="0.25">
      <c r="B10" s="1"/>
      <c r="C10" s="98"/>
      <c r="D10" s="98"/>
      <c r="E10" s="92"/>
      <c r="F10" s="1"/>
      <c r="G10" s="98"/>
    </row>
    <row r="11" spans="2:7" x14ac:dyDescent="0.25">
      <c r="B11" s="1"/>
      <c r="C11" s="98"/>
      <c r="D11" s="98"/>
      <c r="E11" s="94"/>
      <c r="F11" s="1"/>
      <c r="G11" s="98"/>
    </row>
    <row r="12" spans="2:7" x14ac:dyDescent="0.25">
      <c r="B12" s="1"/>
      <c r="C12" s="98"/>
      <c r="D12" s="98"/>
      <c r="E12" s="92"/>
      <c r="F12" s="1"/>
      <c r="G12" s="98"/>
    </row>
    <row r="13" spans="2:7" x14ac:dyDescent="0.25">
      <c r="B13" s="1"/>
      <c r="C13" s="98"/>
      <c r="D13" s="98"/>
      <c r="E13" s="92"/>
      <c r="F13" s="1"/>
      <c r="G13" s="98"/>
    </row>
    <row r="14" spans="2:7" x14ac:dyDescent="0.25">
      <c r="B14" s="1"/>
      <c r="C14" s="98"/>
      <c r="D14" s="98"/>
      <c r="E14" s="92"/>
      <c r="F14" s="1"/>
      <c r="G14" s="98"/>
    </row>
    <row r="15" spans="2:7" x14ac:dyDescent="0.25">
      <c r="B15" s="1"/>
      <c r="C15" s="98"/>
      <c r="D15" s="98"/>
      <c r="E15" s="92"/>
      <c r="F15" s="1"/>
      <c r="G15" s="98"/>
    </row>
    <row r="16" spans="2:7" x14ac:dyDescent="0.25">
      <c r="B16" s="1"/>
      <c r="C16" s="98"/>
      <c r="D16" s="98"/>
      <c r="E16" s="92"/>
      <c r="F16" s="1"/>
      <c r="G16" s="98"/>
    </row>
    <row r="17" spans="2:7" x14ac:dyDescent="0.25">
      <c r="B17" s="1"/>
      <c r="C17" s="98"/>
      <c r="D17" s="98"/>
      <c r="E17" s="92"/>
      <c r="F17" s="1"/>
      <c r="G17" s="98"/>
    </row>
    <row r="18" spans="2:7" x14ac:dyDescent="0.25">
      <c r="B18" s="1"/>
      <c r="C18" s="98"/>
      <c r="D18" s="98"/>
      <c r="E18" s="92"/>
      <c r="F18" s="1"/>
      <c r="G18" s="98"/>
    </row>
    <row r="19" spans="2:7" x14ac:dyDescent="0.25">
      <c r="B19" s="1"/>
      <c r="C19" s="98"/>
      <c r="D19" s="98"/>
      <c r="E19" s="92"/>
      <c r="F19" s="1"/>
      <c r="G19" s="98"/>
    </row>
    <row r="20" spans="2:7" x14ac:dyDescent="0.25">
      <c r="B20" s="1"/>
      <c r="C20" s="98"/>
      <c r="D20" s="98"/>
      <c r="E20" s="92"/>
      <c r="F20" s="1"/>
      <c r="G20" s="98"/>
    </row>
    <row r="21" spans="2:7" x14ac:dyDescent="0.25">
      <c r="B21" s="1"/>
      <c r="C21" s="98"/>
      <c r="D21" s="98"/>
      <c r="E21" s="92"/>
      <c r="F21" s="1"/>
      <c r="G21" s="98"/>
    </row>
    <row r="22" spans="2:7" x14ac:dyDescent="0.25">
      <c r="B22" s="1"/>
      <c r="C22" s="98"/>
      <c r="D22" s="98"/>
      <c r="E22" s="92"/>
      <c r="F22" s="1"/>
      <c r="G22" s="98"/>
    </row>
    <row r="23" spans="2:7" x14ac:dyDescent="0.25">
      <c r="B23" s="1"/>
      <c r="C23" s="98"/>
      <c r="D23" s="98"/>
      <c r="E23" s="92"/>
      <c r="F23" s="1"/>
      <c r="G23" s="98"/>
    </row>
    <row r="24" spans="2:7" x14ac:dyDescent="0.25">
      <c r="B24" s="1"/>
      <c r="C24" s="98"/>
      <c r="D24" s="98"/>
      <c r="E24" s="92"/>
      <c r="F24" s="1"/>
      <c r="G24" s="98"/>
    </row>
    <row r="25" spans="2:7" x14ac:dyDescent="0.25">
      <c r="B25" s="1"/>
      <c r="C25" s="98"/>
      <c r="D25" s="98"/>
      <c r="E25" s="92"/>
      <c r="F25" s="1"/>
      <c r="G25" s="98"/>
    </row>
    <row r="26" spans="2:7" x14ac:dyDescent="0.25">
      <c r="B26" s="1"/>
      <c r="C26" s="98"/>
      <c r="D26" s="98"/>
      <c r="E26" s="92"/>
      <c r="F26" s="1"/>
      <c r="G26" s="98"/>
    </row>
    <row r="27" spans="2:7" x14ac:dyDescent="0.25">
      <c r="B27" s="1"/>
      <c r="C27" s="98"/>
      <c r="D27" s="98"/>
      <c r="E27" s="92"/>
      <c r="F27" s="1"/>
      <c r="G27" s="98"/>
    </row>
    <row r="28" spans="2:7" x14ac:dyDescent="0.25">
      <c r="B28" s="1"/>
      <c r="C28" s="98"/>
      <c r="D28" s="98"/>
      <c r="E28" s="92"/>
      <c r="F28" s="1"/>
      <c r="G28" s="98"/>
    </row>
    <row r="29" spans="2:7" x14ac:dyDescent="0.25">
      <c r="B29" s="1"/>
      <c r="C29" s="98"/>
      <c r="D29" s="98"/>
      <c r="E29" s="92"/>
      <c r="F29" s="1"/>
      <c r="G29" s="98"/>
    </row>
    <row r="30" spans="2:7" x14ac:dyDescent="0.25">
      <c r="B30" s="1"/>
      <c r="C30" s="98"/>
      <c r="D30" s="98"/>
      <c r="E30" s="92"/>
      <c r="F30" s="1"/>
      <c r="G30" s="98"/>
    </row>
    <row r="31" spans="2:7" x14ac:dyDescent="0.25">
      <c r="B31" s="1"/>
      <c r="C31" s="98"/>
      <c r="D31" s="98"/>
      <c r="E31" s="92"/>
      <c r="F31" s="1"/>
      <c r="G31" s="98"/>
    </row>
    <row r="32" spans="2:7" x14ac:dyDescent="0.25">
      <c r="B32" s="1"/>
      <c r="C32" s="98"/>
      <c r="D32" s="98"/>
      <c r="E32" s="92"/>
      <c r="F32" s="1"/>
      <c r="G32" s="98"/>
    </row>
    <row r="33" spans="2:7" x14ac:dyDescent="0.25">
      <c r="B33" s="1"/>
      <c r="C33" s="98"/>
      <c r="D33" s="98"/>
      <c r="E33" s="92"/>
      <c r="F33" s="1"/>
      <c r="G33" s="98"/>
    </row>
    <row r="34" spans="2:7" x14ac:dyDescent="0.25">
      <c r="B34" s="1"/>
      <c r="C34" s="98"/>
      <c r="D34" s="98"/>
      <c r="E34" s="92"/>
      <c r="F34" s="1"/>
      <c r="G34" s="98"/>
    </row>
    <row r="35" spans="2:7" x14ac:dyDescent="0.25">
      <c r="B35" s="1"/>
      <c r="C35" s="98"/>
      <c r="D35" s="98"/>
      <c r="E35" s="92"/>
      <c r="F35" s="1"/>
      <c r="G35" s="98"/>
    </row>
    <row r="36" spans="2:7" x14ac:dyDescent="0.25">
      <c r="B36" s="1"/>
      <c r="C36" s="94"/>
      <c r="D36" s="98"/>
      <c r="E36" s="92"/>
      <c r="F36" s="1"/>
      <c r="G36" s="98"/>
    </row>
    <row r="37" spans="2:7" x14ac:dyDescent="0.25">
      <c r="B37" s="1"/>
      <c r="C37" s="98"/>
      <c r="D37" s="98"/>
      <c r="E37" s="92"/>
      <c r="F37" s="1"/>
      <c r="G37" s="98"/>
    </row>
    <row r="38" spans="2:7" x14ac:dyDescent="0.25">
      <c r="B38" s="1"/>
      <c r="C38" s="100"/>
      <c r="D38" s="100"/>
      <c r="E38" s="92"/>
      <c r="F38" s="1"/>
      <c r="G38" s="98"/>
    </row>
    <row r="39" spans="2:7" x14ac:dyDescent="0.25">
      <c r="B39" s="1"/>
      <c r="C39" s="1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3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2021-03-17T05:05:42Z</dcterms:modified>
</cp:coreProperties>
</file>